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8. Йиғма бошқарма\Umumiy ma'lumot\2022 йил Блакнот\9. Сентябрь\М.Тўрабеков\"/>
    </mc:Choice>
  </mc:AlternateContent>
  <xr:revisionPtr revIDLastSave="0" documentId="13_ncr:1_{15648003-C9FC-4D71-9CAA-3693949AF0A1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1-жадвал" sheetId="37" r:id="rId1"/>
    <sheet name="2-жадвал" sheetId="19" r:id="rId2"/>
    <sheet name="3-жадвал" sheetId="33" r:id="rId3"/>
    <sheet name="4-жадвал" sheetId="45" r:id="rId4"/>
    <sheet name="5-жадвал" sheetId="44" r:id="rId5"/>
    <sheet name="6-жадвал" sheetId="40" r:id="rId6"/>
    <sheet name="7-жадвал" sheetId="42" r:id="rId7"/>
  </sheets>
  <definedNames>
    <definedName name="_xlnm.Print_Area" localSheetId="0">'1-жадвал'!$A$1:$J$19</definedName>
    <definedName name="_xlnm.Print_Area" localSheetId="1">'2-жадвал'!$A$1:$Q$19</definedName>
    <definedName name="_xlnm.Print_Area" localSheetId="2">'3-жадвал'!$A$1:$W$26</definedName>
    <definedName name="_xlnm.Print_Area" localSheetId="3">'4-жадвал'!$A$1:$AH$14</definedName>
    <definedName name="_xlnm.Print_Area" localSheetId="4">'5-жадвал'!$A$1:$T$26</definedName>
    <definedName name="_xlnm.Print_Area" localSheetId="5">'6-жадвал'!$A$1:$Q$7</definedName>
    <definedName name="_xlnm.Print_Area" localSheetId="6">'7-жадвал'!$A$1:$N$10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40" l="1"/>
  <c r="H10" i="42" l="1"/>
  <c r="D26" i="33" l="1"/>
  <c r="K14" i="19"/>
  <c r="K15" i="19"/>
  <c r="K16" i="19"/>
  <c r="K17" i="19"/>
  <c r="K18" i="19"/>
  <c r="K13" i="19"/>
  <c r="D9" i="45"/>
  <c r="D10" i="45"/>
  <c r="D11" i="45"/>
  <c r="D12" i="45"/>
  <c r="D13" i="45"/>
  <c r="D8" i="45"/>
  <c r="L19" i="19" l="1"/>
  <c r="M19" i="19"/>
  <c r="N19" i="19"/>
  <c r="O19" i="19"/>
  <c r="P19" i="19"/>
  <c r="Q19" i="19"/>
  <c r="E19" i="19"/>
  <c r="F19" i="19"/>
  <c r="G19" i="19"/>
  <c r="H19" i="19"/>
  <c r="I19" i="19"/>
  <c r="J19" i="19"/>
  <c r="D14" i="19"/>
  <c r="D15" i="19"/>
  <c r="D16" i="19"/>
  <c r="D17" i="19"/>
  <c r="D18" i="19"/>
  <c r="D13" i="19"/>
  <c r="D18" i="44"/>
  <c r="D11" i="44"/>
  <c r="N12" i="44"/>
  <c r="N13" i="44"/>
  <c r="N14" i="44"/>
  <c r="N15" i="44"/>
  <c r="N16" i="44"/>
  <c r="N17" i="44"/>
  <c r="N18" i="44"/>
  <c r="N19" i="44"/>
  <c r="N20" i="44"/>
  <c r="N21" i="44"/>
  <c r="N22" i="44"/>
  <c r="N23" i="44"/>
  <c r="N24" i="44"/>
  <c r="N25" i="44"/>
  <c r="N11" i="44"/>
  <c r="O26" i="44"/>
  <c r="P26" i="44"/>
  <c r="Q26" i="44"/>
  <c r="R26" i="44"/>
  <c r="S26" i="44"/>
  <c r="T26" i="44"/>
  <c r="F12" i="44"/>
  <c r="D12" i="44" s="1"/>
  <c r="F13" i="44"/>
  <c r="D13" i="44" s="1"/>
  <c r="F14" i="44"/>
  <c r="D14" i="44" s="1"/>
  <c r="F15" i="44"/>
  <c r="D15" i="44" s="1"/>
  <c r="F16" i="44"/>
  <c r="D16" i="44" s="1"/>
  <c r="F17" i="44"/>
  <c r="D17" i="44" s="1"/>
  <c r="F18" i="44"/>
  <c r="F19" i="44"/>
  <c r="D19" i="44" s="1"/>
  <c r="F20" i="44"/>
  <c r="D20" i="44" s="1"/>
  <c r="F21" i="44"/>
  <c r="F22" i="44"/>
  <c r="D22" i="44" s="1"/>
  <c r="F23" i="44"/>
  <c r="D23" i="44" s="1"/>
  <c r="F24" i="44"/>
  <c r="D24" i="44" s="1"/>
  <c r="F25" i="44"/>
  <c r="D25" i="44" s="1"/>
  <c r="F11" i="44"/>
  <c r="K19" i="19" l="1"/>
  <c r="D21" i="44"/>
  <c r="D19" i="19"/>
  <c r="N26" i="44"/>
  <c r="D11" i="37"/>
  <c r="D12" i="37"/>
  <c r="D13" i="37"/>
  <c r="D14" i="37"/>
  <c r="D10" i="37"/>
  <c r="F14" i="37"/>
  <c r="D13" i="33" l="1"/>
  <c r="D14" i="33"/>
  <c r="D15" i="33"/>
  <c r="D16" i="33"/>
  <c r="D17" i="33"/>
  <c r="D18" i="33"/>
  <c r="D19" i="33"/>
  <c r="D20" i="33"/>
  <c r="D21" i="33"/>
  <c r="D22" i="33"/>
  <c r="D23" i="33"/>
  <c r="D24" i="33"/>
  <c r="D25" i="33"/>
  <c r="D11" i="33"/>
  <c r="F12" i="33"/>
  <c r="D12" i="33" s="1"/>
  <c r="F13" i="33"/>
  <c r="F14" i="33"/>
  <c r="F15" i="33"/>
  <c r="F16" i="33"/>
  <c r="F17" i="33"/>
  <c r="F18" i="33"/>
  <c r="F19" i="33"/>
  <c r="F20" i="33"/>
  <c r="F23" i="33"/>
  <c r="F25" i="33"/>
  <c r="F11" i="33"/>
  <c r="P26" i="33" l="1"/>
  <c r="N26" i="33" l="1"/>
  <c r="L26" i="33" l="1"/>
  <c r="M26" i="33"/>
  <c r="O26" i="33"/>
  <c r="K26" i="33" l="1"/>
  <c r="A7" i="40"/>
  <c r="M10" i="42" l="1"/>
  <c r="T26" i="33"/>
  <c r="F26" i="44" l="1"/>
  <c r="U26" i="33" l="1"/>
  <c r="C14" i="45" l="1"/>
  <c r="C26" i="44"/>
  <c r="C26" i="33" l="1"/>
  <c r="G26" i="44"/>
  <c r="H26" i="44"/>
  <c r="I26" i="44"/>
  <c r="J26" i="44"/>
  <c r="K26" i="44"/>
  <c r="L26" i="44"/>
  <c r="E14" i="45"/>
  <c r="F14" i="45"/>
  <c r="G14" i="45"/>
  <c r="H14" i="45"/>
  <c r="I14" i="45"/>
  <c r="J14" i="45"/>
  <c r="K14" i="45"/>
  <c r="L14" i="45"/>
  <c r="M14" i="45"/>
  <c r="N14" i="45"/>
  <c r="O14" i="45"/>
  <c r="P14" i="45"/>
  <c r="Q14" i="45"/>
  <c r="R14" i="45"/>
  <c r="S14" i="45"/>
  <c r="T14" i="45"/>
  <c r="U14" i="45"/>
  <c r="V14" i="45"/>
  <c r="W14" i="45"/>
  <c r="X14" i="45"/>
  <c r="Y14" i="45"/>
  <c r="Z14" i="45"/>
  <c r="AA14" i="45"/>
  <c r="AB14" i="45"/>
  <c r="AC14" i="45"/>
  <c r="AD14" i="45"/>
  <c r="AE14" i="45"/>
  <c r="AF14" i="45"/>
  <c r="AG14" i="45"/>
  <c r="AH14" i="45"/>
  <c r="E26" i="33"/>
  <c r="H26" i="33"/>
  <c r="I26" i="33"/>
  <c r="J26" i="33"/>
  <c r="Q26" i="33"/>
  <c r="R26" i="33"/>
  <c r="S26" i="33"/>
  <c r="V26" i="33"/>
  <c r="W26" i="33"/>
  <c r="C19" i="19"/>
  <c r="E14" i="37"/>
  <c r="G14" i="37"/>
  <c r="I14" i="37"/>
  <c r="F26" i="33"/>
  <c r="D14" i="45" l="1"/>
  <c r="M26" i="44"/>
  <c r="E26" i="44"/>
  <c r="G26" i="33"/>
  <c r="C14" i="37"/>
  <c r="D26" i="44"/>
</calcChain>
</file>

<file path=xl/sharedStrings.xml><?xml version="1.0" encoding="utf-8"?>
<sst xmlns="http://schemas.openxmlformats.org/spreadsheetml/2006/main" count="239" uniqueCount="114">
  <si>
    <t>№</t>
  </si>
  <si>
    <t>1-жадвал</t>
  </si>
  <si>
    <t>3-жадвал</t>
  </si>
  <si>
    <t>Жами мурожаатлар сони</t>
  </si>
  <si>
    <t>Шу жумладан</t>
  </si>
  <si>
    <t xml:space="preserve">         Жами</t>
  </si>
  <si>
    <t>Мурожаат этувчилар тоифаси</t>
  </si>
  <si>
    <t xml:space="preserve">Юридик шахслар </t>
  </si>
  <si>
    <t>Мурожаатларда кўтарилан масалалар</t>
  </si>
  <si>
    <t>Ёзма мурожаатлар</t>
  </si>
  <si>
    <t>Жами</t>
  </si>
  <si>
    <t>Оғзаки мурожаатлар</t>
  </si>
  <si>
    <t>Жами мурожаатлар</t>
  </si>
  <si>
    <t xml:space="preserve">Жами </t>
  </si>
  <si>
    <t>2-жадвал</t>
  </si>
  <si>
    <t>Ёзма мурожа-атлар</t>
  </si>
  <si>
    <t>рад этилди</t>
  </si>
  <si>
    <t>5-жадвал</t>
  </si>
  <si>
    <t>Вазир ва ўринбосарлари</t>
  </si>
  <si>
    <t>Вилоятлар</t>
  </si>
  <si>
    <t>Қорақалпоғистон Республикаси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</si>
  <si>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</si>
  <si>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</si>
  <si>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</si>
  <si>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</si>
  <si>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</si>
  <si>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</si>
  <si>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</si>
  <si>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Сирдарё</t>
  </si>
  <si>
    <t>Сурхондарё</t>
  </si>
  <si>
    <t>Тошкент в.</t>
  </si>
  <si>
    <t>Фарғона</t>
  </si>
  <si>
    <t>Хоразм</t>
  </si>
  <si>
    <t>Тошкент ш.</t>
  </si>
  <si>
    <t xml:space="preserve">Бошқа ҳудуддан </t>
  </si>
  <si>
    <t>Жисмоний шахслар</t>
  </si>
  <si>
    <t>тушунтирилди</t>
  </si>
  <si>
    <t>Жумладан</t>
  </si>
  <si>
    <t>кўриб чиқилмоқда</t>
  </si>
  <si>
    <t>Мурожаатлар шакллари</t>
  </si>
  <si>
    <t>Рад этилган</t>
  </si>
  <si>
    <t xml:space="preserve">сайёр қабули </t>
  </si>
  <si>
    <t xml:space="preserve">  шахсий қабули    </t>
  </si>
  <si>
    <t>масъул ходим-ларнинг қабули</t>
  </si>
  <si>
    <t>вазирлик аппаратида   кўрилган</t>
  </si>
  <si>
    <t>ҳудудий идораларга юборилган</t>
  </si>
  <si>
    <t>тегишли идоралар ва ҳокимиятларга юборилган</t>
  </si>
  <si>
    <t>4-жадвал</t>
  </si>
  <si>
    <t>Бошқа ҳудуддан</t>
  </si>
  <si>
    <t xml:space="preserve">           Жами</t>
  </si>
  <si>
    <t xml:space="preserve"> Ўтказилган сайёр қабул сони</t>
  </si>
  <si>
    <t>Раҳбарларнинг</t>
  </si>
  <si>
    <t>такрорийлар</t>
  </si>
  <si>
    <t>муддати бузилганлар</t>
  </si>
  <si>
    <t>Виртуал қабулхонаси орқали келиб тушган мурожаатлар</t>
  </si>
  <si>
    <t>чоралар кўрилди</t>
  </si>
  <si>
    <t>Мурожаатларда кўтарилган масалалар</t>
  </si>
  <si>
    <t>Назоратга олинганлар</t>
  </si>
  <si>
    <t>ишонч телефони</t>
  </si>
  <si>
    <r>
      <t xml:space="preserve">Электрон мурожаатлар              </t>
    </r>
    <r>
      <rPr>
        <i/>
        <sz val="18"/>
        <rFont val="Times New Roman"/>
        <family val="1"/>
        <charset val="204"/>
      </rPr>
      <t xml:space="preserve">   </t>
    </r>
  </si>
  <si>
    <r>
      <t xml:space="preserve">Электрон мурожаатлар               </t>
    </r>
    <r>
      <rPr>
        <b/>
        <sz val="18"/>
        <rFont val="Times New Roman"/>
        <family val="1"/>
        <charset val="204"/>
      </rPr>
      <t xml:space="preserve"> </t>
    </r>
  </si>
  <si>
    <r>
      <t xml:space="preserve"> Электрон мурожа-атлар </t>
    </r>
    <r>
      <rPr>
        <i/>
        <sz val="16"/>
        <rFont val="Times New Roman"/>
        <family val="1"/>
        <charset val="204"/>
      </rPr>
      <t xml:space="preserve"> </t>
    </r>
  </si>
  <si>
    <t>6-жадвал</t>
  </si>
  <si>
    <t>Жавобгарлик турлари</t>
  </si>
  <si>
    <t>Интизомий жавобгарлик</t>
  </si>
  <si>
    <t>Маъмурий жавобгарлик</t>
  </si>
  <si>
    <t xml:space="preserve">Жиноий жавобгарлик </t>
  </si>
  <si>
    <t>Жарима</t>
  </si>
  <si>
    <t>Хайфсан</t>
  </si>
  <si>
    <t>Лавозимидан озод этиш</t>
  </si>
  <si>
    <t>7-жадвал</t>
  </si>
  <si>
    <t>Жисмоний шахслар бўйича</t>
  </si>
  <si>
    <t>Юридик шахслар бўйича</t>
  </si>
  <si>
    <t>Мурожаатлар сони</t>
  </si>
  <si>
    <t>Ариза</t>
  </si>
  <si>
    <t>Шикоят</t>
  </si>
  <si>
    <t>Таклиф</t>
  </si>
  <si>
    <t xml:space="preserve">Шахсий ва сайёр қабуллар                              (Оғзаки мурожаатлар) </t>
  </si>
  <si>
    <t>Вазирнинг биринчи ўринбосари (Э.Мухитдинов)</t>
  </si>
  <si>
    <t xml:space="preserve">Бандликни таҳлил қилиш, меҳнат бозорини тартибга солиш ва иш билан таъминлаш </t>
  </si>
  <si>
    <t xml:space="preserve">Аҳолини ижтимоий муҳофазага муҳтож қатламларига ижтимоий ёрдам кўрсатиш ва уларни қўллаб-қувватлаш масалалари </t>
  </si>
  <si>
    <t xml:space="preserve">Бандликка кўмаклашиш жамғармаси маблағларидан самарали ва мақсадли фойдаланиш масалалари </t>
  </si>
  <si>
    <t xml:space="preserve">Меҳнат ҳақи методологияси иш хаки тулови </t>
  </si>
  <si>
    <t>Бошка масалалар</t>
  </si>
  <si>
    <t>М А Ъ Л У М О Т</t>
  </si>
  <si>
    <t xml:space="preserve">Жами мурожаатлар  </t>
  </si>
  <si>
    <t xml:space="preserve"> М А Ъ Л У М О Т</t>
  </si>
  <si>
    <t>Тегишлилиги бўйича юборилган</t>
  </si>
  <si>
    <t>Тушунтириш берилган</t>
  </si>
  <si>
    <t>Муддати бузилган</t>
  </si>
  <si>
    <t>Кўриб чиқилмоқда</t>
  </si>
  <si>
    <t>Қаноатлантирилган</t>
  </si>
  <si>
    <t xml:space="preserve">Меҳнат ҳақи методологияси иш ҳақи тўлови </t>
  </si>
  <si>
    <t>Кўрмасдан қолдирилган ёки аноним деб топилган</t>
  </si>
  <si>
    <t>Вазирлар Маҳкамасидан келган</t>
  </si>
  <si>
    <t xml:space="preserve"> Халқ қабулхонаси орқали келиб тушган мурожаатлар</t>
  </si>
  <si>
    <t>Меҳнат ҳуқуқи кафолатларига риоя қилиш, меҳнатни муҳофаза қилиш ва ишлаб чиқаришда касалланганлик учун товон тўлаш масалалари</t>
  </si>
  <si>
    <t>Вазир (Н.Хусанов)</t>
  </si>
  <si>
    <r>
      <t xml:space="preserve">Оғзаки мурожаатлар </t>
    </r>
    <r>
      <rPr>
        <i/>
        <sz val="18"/>
        <rFont val="Times New Roman"/>
        <family val="1"/>
        <charset val="204"/>
      </rPr>
      <t xml:space="preserve">(шахсий қабул, сайёр қабул, масъул ходимлар қабули ва ишонч телефон) </t>
    </r>
  </si>
  <si>
    <t>Вазир ўринбосари (Н.Якубов)</t>
  </si>
  <si>
    <t>Вазир ўринбосари (Б.Умурзоқов)</t>
  </si>
  <si>
    <t>2021 й</t>
  </si>
  <si>
    <t>Тугатилган</t>
  </si>
  <si>
    <t>Қаноатлан-тирилган</t>
  </si>
  <si>
    <t>2022 й</t>
  </si>
  <si>
    <t>2022 йил бўйича мурожаатларни  кўриб чиқиш ҳолатлари</t>
  </si>
  <si>
    <t xml:space="preserve">2021 ва 2022 йилларнинг январь-сентябрь ойларида Бандлик ва меҳнат муносабатлари вазирлиги раҳбарияти томонидан 
қабул қилинган жисмоний шахслар ва юридик шахслар вакиллари, кўриб чиқилган мурожаатлар тўғрисида </t>
  </si>
  <si>
    <t>2021 ва 2022 йилларнинг январь-сентябрь ойларида Бандлик ва меҳнат муносабатлари вазирлигига жисмоний ва юридик шахслардан 
тушган ва назоратга олинган мурожаатларни кўриб чиқиш натижалари тўғрисида</t>
  </si>
  <si>
    <t>2022 йилда тушган мурожаатлар бўйича</t>
  </si>
  <si>
    <t xml:space="preserve">2021 ва 2022 йилларнинг январь-сентябрь ойларида Бандлик ва меҳнат муносабатлари вазирлигига жисмоний ва юридик шахслардан 
тушган мурожаатларнинг вилоятлар бўйича таққослама таҳлили тўғрисида </t>
  </si>
  <si>
    <t xml:space="preserve">2021 ва 2022 йилларнинг январь-сентябрь ойларида Бандлик ва меҳнат муносабатлари вазирлигига 
жисмоний ва юридик шахслардан тушган мурожаатларнинг масалалар ва вилоятлар бўйича таққослама таҳлили тўғрисида </t>
  </si>
  <si>
    <t xml:space="preserve"> 2021 ва 2022 йилларнинг январь-сентябрь ойларида Бандлик ва меҳнат муносабатлари вазирлигига жисмоний ва юридик шахслардан тушган мурожаатларнинг турлари бўйича таққослама таҳлили тўғрисида</t>
  </si>
  <si>
    <t>2022 йилнинг январь-сентябрь ойларида Бандлик ва меҳнат муносабатлари вазирлигига жисмоний ва юридик шахслардан
Ўзбекистон Республикаси Президентининг  Виртуал қабулхонаси орқали келиб тушган мурожаатлар тўғрисида</t>
  </si>
  <si>
    <t>2021 ва 2022 йилларнинг январь-сентябрь ойларида Бандлик ва меҳнат муносабатлари вазирлигида
жисмоний ва юридик шахсларнинг  мурожаатларини кўриб чиқишда раҳбар ва масъул ходимлар  томонидан камчиликлар ва қонунбузарликларга йўл қўйилганлиги учун жавобгарликка тортилганлик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</si>
</sst>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3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24"/>
      <name val="Times New Roman"/>
      <family val="1"/>
      <charset val="204"/>
    </font>
    <font>
      <sz val="30"/>
      <name val="Times New Roman"/>
      <family val="1"/>
      <charset val="204"/>
    </font>
    <font>
      <i/>
      <sz val="3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9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 wrapText="1"/>
    </xf>
    <xf numFmtId="0" fontId="13" fillId="0" borderId="0" xfId="0" applyFont="1"/>
    <xf numFmtId="0" fontId="25" fillId="0" borderId="0" xfId="0" applyFont="1"/>
    <xf numFmtId="49" fontId="15" fillId="0" borderId="0" xfId="0" applyNumberFormat="1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1" fillId="0" borderId="0" xfId="0" applyFont="1" applyBorder="1"/>
    <xf numFmtId="0" fontId="21" fillId="0" borderId="0" xfId="0" applyFont="1" applyBorder="1" applyAlignment="1">
      <alignment horizontal="center" wrapText="1"/>
    </xf>
    <xf numFmtId="0" fontId="9" fillId="2" borderId="0" xfId="0" applyNumberFormat="1" applyFont="1" applyFill="1"/>
    <xf numFmtId="0" fontId="3" fillId="2" borderId="0" xfId="0" applyNumberFormat="1" applyFont="1" applyFill="1"/>
    <xf numFmtId="0" fontId="6" fillId="2" borderId="0" xfId="0" applyNumberFormat="1" applyFont="1" applyFill="1"/>
    <xf numFmtId="0" fontId="10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/>
    <xf numFmtId="1" fontId="3" fillId="0" borderId="0" xfId="0" applyNumberFormat="1" applyFont="1"/>
    <xf numFmtId="0" fontId="2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8" fillId="0" borderId="0" xfId="0" applyFont="1"/>
    <xf numFmtId="0" fontId="6" fillId="0" borderId="0" xfId="0" applyFont="1"/>
    <xf numFmtId="0" fontId="2" fillId="2" borderId="0" xfId="0" applyFont="1" applyFill="1"/>
    <xf numFmtId="0" fontId="12" fillId="0" borderId="0" xfId="0" applyFont="1"/>
    <xf numFmtId="0" fontId="15" fillId="3" borderId="0" xfId="0" applyFont="1" applyFill="1"/>
    <xf numFmtId="1" fontId="2" fillId="0" borderId="0" xfId="0" applyNumberFormat="1" applyFont="1" applyFill="1"/>
    <xf numFmtId="0" fontId="28" fillId="0" borderId="0" xfId="0" applyFont="1" applyAlignment="1">
      <alignment wrapText="1"/>
    </xf>
    <xf numFmtId="0" fontId="28" fillId="0" borderId="0" xfId="0" applyFont="1" applyBorder="1"/>
    <xf numFmtId="0" fontId="21" fillId="0" borderId="0" xfId="0" applyFont="1" applyAlignment="1">
      <alignment horizontal="right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 wrapText="1"/>
    </xf>
    <xf numFmtId="0" fontId="22" fillId="3" borderId="7" xfId="0" applyNumberFormat="1" applyFont="1" applyFill="1" applyBorder="1" applyAlignment="1">
      <alignment horizontal="center" vertical="center" wrapText="1"/>
    </xf>
    <xf numFmtId="0" fontId="22" fillId="3" borderId="8" xfId="0" applyNumberFormat="1" applyFont="1" applyFill="1" applyBorder="1" applyAlignment="1">
      <alignment horizontal="center" vertical="center" wrapText="1"/>
    </xf>
    <xf numFmtId="0" fontId="22" fillId="3" borderId="9" xfId="0" applyNumberFormat="1" applyFont="1" applyFill="1" applyBorder="1" applyAlignment="1">
      <alignment horizontal="center" vertical="center" wrapText="1"/>
    </xf>
    <xf numFmtId="0" fontId="22" fillId="3" borderId="27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1" fillId="2" borderId="16" xfId="0" applyNumberFormat="1" applyFont="1" applyFill="1" applyBorder="1" applyAlignment="1">
      <alignment horizontal="center" vertical="center" wrapText="1"/>
    </xf>
    <xf numFmtId="0" fontId="21" fillId="2" borderId="12" xfId="0" applyNumberFormat="1" applyFont="1" applyFill="1" applyBorder="1" applyAlignment="1">
      <alignment horizontal="center" vertical="center" wrapText="1"/>
    </xf>
    <xf numFmtId="0" fontId="21" fillId="2" borderId="18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0" fontId="3" fillId="0" borderId="0" xfId="0" applyFont="1"/>
    <xf numFmtId="1" fontId="3" fillId="0" borderId="0" xfId="0" applyNumberFormat="1" applyFont="1"/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/>
    </xf>
    <xf numFmtId="1" fontId="26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 indent="1"/>
    </xf>
    <xf numFmtId="0" fontId="9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/>
    </xf>
    <xf numFmtId="1" fontId="26" fillId="2" borderId="5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 indent="1"/>
    </xf>
    <xf numFmtId="1" fontId="3" fillId="2" borderId="4" xfId="0" applyNumberFormat="1" applyFont="1" applyFill="1" applyBorder="1" applyAlignment="1">
      <alignment horizontal="center" vertical="center"/>
    </xf>
    <xf numFmtId="1" fontId="26" fillId="2" borderId="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1" fontId="26" fillId="2" borderId="13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 wrapText="1"/>
    </xf>
    <xf numFmtId="0" fontId="30" fillId="2" borderId="13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4" fillId="3" borderId="7" xfId="0" applyNumberFormat="1" applyFont="1" applyFill="1" applyBorder="1" applyAlignment="1">
      <alignment horizontal="center" vertical="center" wrapText="1"/>
    </xf>
    <xf numFmtId="0" fontId="24" fillId="3" borderId="8" xfId="0" applyNumberFormat="1" applyFont="1" applyFill="1" applyBorder="1" applyAlignment="1">
      <alignment horizontal="center" vertical="center" wrapText="1"/>
    </xf>
    <xf numFmtId="0" fontId="24" fillId="3" borderId="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1" fontId="4" fillId="3" borderId="5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1" fontId="3" fillId="2" borderId="52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1" fontId="3" fillId="2" borderId="53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0" fontId="6" fillId="3" borderId="31" xfId="0" applyNumberFormat="1" applyFont="1" applyFill="1" applyBorder="1" applyAlignment="1">
      <alignment horizontal="center" vertical="center" wrapText="1"/>
    </xf>
    <xf numFmtId="0" fontId="6" fillId="3" borderId="32" xfId="0" applyNumberFormat="1" applyFont="1" applyFill="1" applyBorder="1" applyAlignment="1">
      <alignment horizontal="center" vertical="center" wrapText="1"/>
    </xf>
    <xf numFmtId="0" fontId="6" fillId="3" borderId="26" xfId="0" applyNumberFormat="1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1" fontId="10" fillId="3" borderId="51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2" xfId="0" applyNumberFormat="1" applyFont="1" applyFill="1" applyBorder="1" applyAlignment="1">
      <alignment horizontal="left" vertical="center" wrapText="1"/>
    </xf>
    <xf numFmtId="0" fontId="9" fillId="2" borderId="52" xfId="0" applyFont="1" applyFill="1" applyBorder="1" applyAlignment="1">
      <alignment horizontal="center" vertical="center"/>
    </xf>
    <xf numFmtId="1" fontId="9" fillId="2" borderId="52" xfId="0" applyNumberFormat="1" applyFont="1" applyFill="1" applyBorder="1" applyAlignment="1">
      <alignment horizontal="center" vertical="center" wrapText="1"/>
    </xf>
    <xf numFmtId="0" fontId="9" fillId="2" borderId="52" xfId="0" applyNumberFormat="1" applyFont="1" applyFill="1" applyBorder="1" applyAlignment="1">
      <alignment horizontal="center" vertical="center" wrapText="1"/>
    </xf>
    <xf numFmtId="0" fontId="30" fillId="2" borderId="52" xfId="0" applyNumberFormat="1" applyFont="1" applyFill="1" applyBorder="1" applyAlignment="1">
      <alignment horizontal="center" vertical="center"/>
    </xf>
    <xf numFmtId="0" fontId="9" fillId="2" borderId="52" xfId="0" applyNumberFormat="1" applyFont="1" applyFill="1" applyBorder="1" applyAlignment="1">
      <alignment horizontal="center" vertical="center"/>
    </xf>
    <xf numFmtId="0" fontId="30" fillId="2" borderId="11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53" xfId="0" applyNumberFormat="1" applyFont="1" applyFill="1" applyBorder="1" applyAlignment="1">
      <alignment horizontal="left" vertical="center" wrapText="1"/>
    </xf>
    <xf numFmtId="0" fontId="9" fillId="2" borderId="53" xfId="0" applyFont="1" applyFill="1" applyBorder="1" applyAlignment="1">
      <alignment horizontal="center" vertical="center"/>
    </xf>
    <xf numFmtId="1" fontId="9" fillId="2" borderId="53" xfId="0" applyNumberFormat="1" applyFont="1" applyFill="1" applyBorder="1" applyAlignment="1">
      <alignment horizontal="center" vertical="center" wrapText="1"/>
    </xf>
    <xf numFmtId="0" fontId="30" fillId="2" borderId="53" xfId="0" applyNumberFormat="1" applyFont="1" applyFill="1" applyBorder="1" applyAlignment="1">
      <alignment horizontal="center" vertical="center" wrapText="1"/>
    </xf>
    <xf numFmtId="0" fontId="30" fillId="2" borderId="53" xfId="0" applyNumberFormat="1" applyFont="1" applyFill="1" applyBorder="1" applyAlignment="1">
      <alignment horizontal="center" vertical="center"/>
    </xf>
    <xf numFmtId="0" fontId="30" fillId="2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3" borderId="22" xfId="0" applyNumberFormat="1" applyFont="1" applyFill="1" applyBorder="1" applyAlignment="1">
      <alignment horizontal="center" vertical="center"/>
    </xf>
    <xf numFmtId="1" fontId="4" fillId="3" borderId="54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3" fillId="2" borderId="52" xfId="0" applyNumberFormat="1" applyFont="1" applyFill="1" applyBorder="1" applyAlignment="1">
      <alignment horizontal="left" vertical="center" wrapText="1"/>
    </xf>
    <xf numFmtId="1" fontId="3" fillId="2" borderId="52" xfId="0" applyNumberFormat="1" applyFont="1" applyFill="1" applyBorder="1" applyAlignment="1">
      <alignment horizontal="center" vertical="center"/>
    </xf>
    <xf numFmtId="1" fontId="26" fillId="2" borderId="52" xfId="0" applyNumberFormat="1" applyFont="1" applyFill="1" applyBorder="1" applyAlignment="1">
      <alignment horizontal="center" vertical="center" wrapText="1"/>
    </xf>
    <xf numFmtId="1" fontId="26" fillId="2" borderId="52" xfId="0" applyNumberFormat="1" applyFont="1" applyFill="1" applyBorder="1" applyAlignment="1">
      <alignment horizontal="center" vertical="center"/>
    </xf>
    <xf numFmtId="1" fontId="26" fillId="2" borderId="11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53" xfId="0" applyNumberFormat="1" applyFont="1" applyFill="1" applyBorder="1" applyAlignment="1">
      <alignment horizontal="left" vertical="center" wrapText="1" indent="1"/>
    </xf>
    <xf numFmtId="1" fontId="3" fillId="2" borderId="53" xfId="0" applyNumberFormat="1" applyFont="1" applyFill="1" applyBorder="1" applyAlignment="1">
      <alignment horizontal="center" vertical="center"/>
    </xf>
    <xf numFmtId="1" fontId="26" fillId="2" borderId="53" xfId="0" applyNumberFormat="1" applyFont="1" applyFill="1" applyBorder="1" applyAlignment="1">
      <alignment horizontal="center" vertical="center"/>
    </xf>
    <xf numFmtId="1" fontId="26" fillId="2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0" fontId="29" fillId="5" borderId="6" xfId="0" applyFont="1" applyFill="1" applyBorder="1" applyAlignment="1">
      <alignment horizontal="center" vertical="center" wrapText="1"/>
    </xf>
    <xf numFmtId="0" fontId="29" fillId="5" borderId="40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9" fillId="0" borderId="0" xfId="0" applyFon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1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/>
    <xf numFmtId="0" fontId="4" fillId="3" borderId="9" xfId="0" applyFont="1" applyFill="1" applyBorder="1" applyAlignment="1">
      <alignment horizontal="center" vertical="center" wrapText="1"/>
    </xf>
    <xf numFmtId="0" fontId="22" fillId="5" borderId="6" xfId="0" applyNumberFormat="1" applyFont="1" applyFill="1" applyBorder="1" applyAlignment="1">
      <alignment horizontal="center" vertical="center" wrapText="1"/>
    </xf>
    <xf numFmtId="1" fontId="4" fillId="3" borderId="23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 wrapText="1"/>
    </xf>
    <xf numFmtId="0" fontId="9" fillId="5" borderId="6" xfId="0" applyNumberFormat="1" applyFont="1" applyFill="1" applyBorder="1" applyAlignment="1">
      <alignment horizontal="center" vertical="center" wrapText="1"/>
    </xf>
    <xf numFmtId="0" fontId="7" fillId="5" borderId="41" xfId="0" applyNumberFormat="1" applyFont="1" applyFill="1" applyBorder="1" applyAlignment="1">
      <alignment horizontal="center" vertical="center" wrapText="1"/>
    </xf>
    <xf numFmtId="0" fontId="7" fillId="5" borderId="40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5" fillId="2" borderId="0" xfId="0" applyFont="1" applyFill="1"/>
    <xf numFmtId="1" fontId="9" fillId="2" borderId="32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" fontId="9" fillId="2" borderId="52" xfId="0" applyNumberFormat="1" applyFont="1" applyFill="1" applyBorder="1" applyAlignment="1">
      <alignment horizontal="center" vertical="center"/>
    </xf>
    <xf numFmtId="0" fontId="30" fillId="2" borderId="52" xfId="0" applyFont="1" applyFill="1" applyBorder="1" applyAlignment="1">
      <alignment horizontal="center" vertical="center"/>
    </xf>
    <xf numFmtId="0" fontId="30" fillId="2" borderId="52" xfId="0" applyNumberFormat="1" applyFont="1" applyFill="1" applyBorder="1" applyAlignment="1">
      <alignment horizontal="center" vertical="center" wrapText="1"/>
    </xf>
    <xf numFmtId="1" fontId="30" fillId="2" borderId="52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 wrapText="1"/>
    </xf>
    <xf numFmtId="1" fontId="30" fillId="2" borderId="1" xfId="0" applyNumberFormat="1" applyFont="1" applyFill="1" applyBorder="1" applyAlignment="1">
      <alignment horizontal="center" vertical="center" wrapText="1"/>
    </xf>
    <xf numFmtId="1" fontId="9" fillId="2" borderId="53" xfId="0" applyNumberFormat="1" applyFont="1" applyFill="1" applyBorder="1" applyAlignment="1">
      <alignment horizontal="center" vertical="center"/>
    </xf>
    <xf numFmtId="1" fontId="30" fillId="2" borderId="53" xfId="0" applyNumberFormat="1" applyFont="1" applyFill="1" applyBorder="1" applyAlignment="1">
      <alignment horizontal="center" vertical="center" wrapText="1"/>
    </xf>
    <xf numFmtId="0" fontId="26" fillId="2" borderId="5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1" fontId="10" fillId="2" borderId="51" xfId="0" applyNumberFormat="1" applyFont="1" applyFill="1" applyBorder="1" applyAlignment="1">
      <alignment horizontal="center" vertical="center" wrapText="1"/>
    </xf>
    <xf numFmtId="1" fontId="15" fillId="0" borderId="0" xfId="0" applyNumberFormat="1" applyFont="1"/>
    <xf numFmtId="1" fontId="4" fillId="2" borderId="22" xfId="0" applyNumberFormat="1" applyFont="1" applyFill="1" applyBorder="1" applyAlignment="1">
      <alignment horizontal="center" vertical="center"/>
    </xf>
    <xf numFmtId="1" fontId="26" fillId="2" borderId="0" xfId="0" applyNumberFormat="1" applyFont="1" applyFill="1" applyBorder="1" applyAlignment="1">
      <alignment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5" borderId="33" xfId="0" applyNumberFormat="1" applyFont="1" applyFill="1" applyBorder="1" applyAlignment="1">
      <alignment horizontal="center" vertical="center" wrapText="1"/>
    </xf>
    <xf numFmtId="0" fontId="5" fillId="5" borderId="34" xfId="0" applyNumberFormat="1" applyFont="1" applyFill="1" applyBorder="1" applyAlignment="1">
      <alignment horizontal="center" vertical="center" wrapText="1"/>
    </xf>
    <xf numFmtId="0" fontId="5" fillId="5" borderId="35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5" fillId="5" borderId="33" xfId="0" applyNumberFormat="1" applyFont="1" applyFill="1" applyBorder="1" applyAlignment="1">
      <alignment horizontal="center" vertical="center" textRotation="90" wrapText="1"/>
    </xf>
    <xf numFmtId="0" fontId="5" fillId="5" borderId="34" xfId="0" applyNumberFormat="1" applyFont="1" applyFill="1" applyBorder="1" applyAlignment="1">
      <alignment horizontal="center" vertical="center" textRotation="90" wrapText="1"/>
    </xf>
    <xf numFmtId="0" fontId="5" fillId="5" borderId="35" xfId="0" applyNumberFormat="1" applyFont="1" applyFill="1" applyBorder="1" applyAlignment="1">
      <alignment horizontal="center" vertical="center" textRotation="90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5" borderId="8" xfId="0" applyNumberFormat="1" applyFont="1" applyFill="1" applyBorder="1" applyAlignment="1">
      <alignment horizontal="center" vertical="center" wrapText="1"/>
    </xf>
    <xf numFmtId="0" fontId="5" fillId="5" borderId="9" xfId="0" applyNumberFormat="1" applyFont="1" applyFill="1" applyBorder="1" applyAlignment="1">
      <alignment horizontal="center" vertical="center" wrapText="1"/>
    </xf>
    <xf numFmtId="0" fontId="5" fillId="5" borderId="38" xfId="0" applyNumberFormat="1" applyFont="1" applyFill="1" applyBorder="1" applyAlignment="1">
      <alignment horizontal="center" vertical="center" textRotation="90" wrapText="1"/>
    </xf>
    <xf numFmtId="0" fontId="5" fillId="5" borderId="39" xfId="0" applyNumberFormat="1" applyFont="1" applyFill="1" applyBorder="1" applyAlignment="1">
      <alignment horizontal="center" vertical="center" textRotation="90" wrapText="1"/>
    </xf>
    <xf numFmtId="0" fontId="5" fillId="5" borderId="36" xfId="0" applyNumberFormat="1" applyFont="1" applyFill="1" applyBorder="1" applyAlignment="1">
      <alignment horizontal="center" vertical="center" textRotation="90" wrapText="1"/>
    </xf>
    <xf numFmtId="0" fontId="10" fillId="3" borderId="40" xfId="0" applyNumberFormat="1" applyFont="1" applyFill="1" applyBorder="1" applyAlignment="1">
      <alignment horizontal="center" vertical="center" wrapText="1"/>
    </xf>
    <xf numFmtId="0" fontId="10" fillId="3" borderId="41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5" borderId="11" xfId="0" applyNumberFormat="1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>
      <alignment horizontal="center" vertical="center" wrapText="1"/>
    </xf>
    <xf numFmtId="0" fontId="5" fillId="5" borderId="13" xfId="0" applyNumberFormat="1" applyFont="1" applyFill="1" applyBorder="1" applyAlignment="1">
      <alignment horizontal="center" vertical="center" wrapText="1"/>
    </xf>
    <xf numFmtId="0" fontId="5" fillId="5" borderId="14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horizontal="center" vertical="center" wrapText="1"/>
    </xf>
    <xf numFmtId="0" fontId="5" fillId="5" borderId="24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5" fillId="5" borderId="37" xfId="0" applyNumberFormat="1" applyFont="1" applyFill="1" applyBorder="1" applyAlignment="1">
      <alignment horizontal="center" vertical="center" wrapText="1"/>
    </xf>
    <xf numFmtId="0" fontId="10" fillId="5" borderId="7" xfId="0" applyNumberFormat="1" applyFont="1" applyFill="1" applyBorder="1" applyAlignment="1">
      <alignment horizontal="center" vertical="center" wrapText="1"/>
    </xf>
    <xf numFmtId="0" fontId="10" fillId="5" borderId="8" xfId="0" applyNumberFormat="1" applyFont="1" applyFill="1" applyBorder="1" applyAlignment="1">
      <alignment horizontal="center" vertical="center" wrapText="1"/>
    </xf>
    <xf numFmtId="0" fontId="10" fillId="5" borderId="9" xfId="0" applyNumberFormat="1" applyFont="1" applyFill="1" applyBorder="1" applyAlignment="1">
      <alignment horizontal="center" vertical="center" wrapText="1"/>
    </xf>
    <xf numFmtId="0" fontId="10" fillId="5" borderId="45" xfId="0" applyNumberFormat="1" applyFont="1" applyFill="1" applyBorder="1" applyAlignment="1">
      <alignment horizontal="center" vertical="center" wrapText="1"/>
    </xf>
    <xf numFmtId="0" fontId="10" fillId="5" borderId="34" xfId="0" applyNumberFormat="1" applyFont="1" applyFill="1" applyBorder="1" applyAlignment="1">
      <alignment horizontal="center" vertical="center" wrapText="1"/>
    </xf>
    <xf numFmtId="0" fontId="10" fillId="5" borderId="35" xfId="0" applyNumberFormat="1" applyFont="1" applyFill="1" applyBorder="1" applyAlignment="1">
      <alignment horizontal="center" vertical="center" wrapText="1"/>
    </xf>
    <xf numFmtId="0" fontId="10" fillId="5" borderId="10" xfId="0" applyNumberFormat="1" applyFont="1" applyFill="1" applyBorder="1" applyAlignment="1">
      <alignment horizontal="center" vertical="center" wrapText="1"/>
    </xf>
    <xf numFmtId="0" fontId="10" fillId="5" borderId="11" xfId="0" applyNumberFormat="1" applyFont="1" applyFill="1" applyBorder="1" applyAlignment="1">
      <alignment horizontal="center" vertical="center" wrapText="1"/>
    </xf>
    <xf numFmtId="0" fontId="10" fillId="5" borderId="14" xfId="0" applyNumberFormat="1" applyFont="1" applyFill="1" applyBorder="1" applyAlignment="1">
      <alignment horizontal="center" vertical="center" wrapText="1"/>
    </xf>
    <xf numFmtId="0" fontId="10" fillId="5" borderId="15" xfId="0" applyNumberFormat="1" applyFont="1" applyFill="1" applyBorder="1" applyAlignment="1">
      <alignment horizontal="center" vertical="center" wrapText="1"/>
    </xf>
    <xf numFmtId="0" fontId="9" fillId="5" borderId="30" xfId="0" applyNumberFormat="1" applyFont="1" applyFill="1" applyBorder="1" applyAlignment="1">
      <alignment horizontal="center" vertical="center" wrapText="1"/>
    </xf>
    <xf numFmtId="0" fontId="9" fillId="5" borderId="43" xfId="0" applyNumberFormat="1" applyFont="1" applyFill="1" applyBorder="1" applyAlignment="1">
      <alignment horizontal="center" vertical="center" wrapText="1"/>
    </xf>
    <xf numFmtId="0" fontId="4" fillId="5" borderId="45" xfId="0" applyNumberFormat="1" applyFont="1" applyFill="1" applyBorder="1" applyAlignment="1">
      <alignment horizontal="center" vertical="center" textRotation="90" wrapText="1"/>
    </xf>
    <xf numFmtId="0" fontId="4" fillId="5" borderId="34" xfId="0" applyNumberFormat="1" applyFont="1" applyFill="1" applyBorder="1" applyAlignment="1">
      <alignment horizontal="center" vertical="center" textRotation="90" wrapText="1"/>
    </xf>
    <xf numFmtId="0" fontId="4" fillId="5" borderId="35" xfId="0" applyNumberFormat="1" applyFont="1" applyFill="1" applyBorder="1" applyAlignment="1">
      <alignment horizontal="center" vertical="center" textRotation="90" wrapText="1"/>
    </xf>
    <xf numFmtId="0" fontId="2" fillId="5" borderId="45" xfId="0" applyNumberFormat="1" applyFont="1" applyFill="1" applyBorder="1" applyAlignment="1">
      <alignment horizontal="center" vertical="center" wrapText="1"/>
    </xf>
    <xf numFmtId="0" fontId="2" fillId="5" borderId="35" xfId="0" applyNumberFormat="1" applyFont="1" applyFill="1" applyBorder="1" applyAlignment="1">
      <alignment horizontal="center" vertical="center" wrapText="1"/>
    </xf>
    <xf numFmtId="0" fontId="10" fillId="3" borderId="21" xfId="0" applyNumberFormat="1" applyFont="1" applyFill="1" applyBorder="1" applyAlignment="1">
      <alignment horizontal="left" vertical="center" wrapText="1"/>
    </xf>
    <xf numFmtId="0" fontId="10" fillId="3" borderId="23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0" fillId="5" borderId="12" xfId="0" applyNumberFormat="1" applyFont="1" applyFill="1" applyBorder="1" applyAlignment="1">
      <alignment horizontal="center" vertical="center" wrapText="1"/>
    </xf>
    <xf numFmtId="0" fontId="10" fillId="5" borderId="13" xfId="0" applyNumberFormat="1" applyFont="1" applyFill="1" applyBorder="1" applyAlignment="1">
      <alignment horizontal="center" vertical="center" wrapText="1"/>
    </xf>
    <xf numFmtId="0" fontId="4" fillId="5" borderId="46" xfId="0" applyNumberFormat="1" applyFont="1" applyFill="1" applyBorder="1" applyAlignment="1">
      <alignment horizontal="center" vertical="center" textRotation="90" wrapText="1"/>
    </xf>
    <xf numFmtId="0" fontId="4" fillId="5" borderId="44" xfId="0" applyNumberFormat="1" applyFont="1" applyFill="1" applyBorder="1" applyAlignment="1">
      <alignment horizontal="center" vertical="center" textRotation="90" wrapText="1"/>
    </xf>
    <xf numFmtId="0" fontId="10" fillId="5" borderId="27" xfId="0" applyNumberFormat="1" applyFont="1" applyFill="1" applyBorder="1" applyAlignment="1">
      <alignment horizontal="center" vertical="center" wrapText="1"/>
    </xf>
    <xf numFmtId="0" fontId="10" fillId="5" borderId="30" xfId="0" applyNumberFormat="1" applyFont="1" applyFill="1" applyBorder="1" applyAlignment="1">
      <alignment horizontal="center" vertical="center" wrapText="1"/>
    </xf>
    <xf numFmtId="0" fontId="10" fillId="5" borderId="28" xfId="0" applyNumberFormat="1" applyFont="1" applyFill="1" applyBorder="1" applyAlignment="1">
      <alignment horizontal="center" vertical="center" wrapText="1"/>
    </xf>
    <xf numFmtId="0" fontId="10" fillId="5" borderId="4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2" fillId="5" borderId="46" xfId="0" applyNumberFormat="1" applyFont="1" applyFill="1" applyBorder="1" applyAlignment="1">
      <alignment horizontal="center" vertical="center" wrapText="1"/>
    </xf>
    <xf numFmtId="0" fontId="2" fillId="5" borderId="42" xfId="0" applyNumberFormat="1" applyFont="1" applyFill="1" applyBorder="1" applyAlignment="1">
      <alignment horizontal="center" vertical="center" wrapText="1"/>
    </xf>
    <xf numFmtId="0" fontId="4" fillId="3" borderId="21" xfId="0" applyNumberFormat="1" applyFont="1" applyFill="1" applyBorder="1" applyAlignment="1">
      <alignment horizontal="left" vertical="center" wrapText="1"/>
    </xf>
    <xf numFmtId="0" fontId="4" fillId="3" borderId="22" xfId="0" applyNumberFormat="1" applyFont="1" applyFill="1" applyBorder="1" applyAlignment="1">
      <alignment horizontal="left" vertical="center" wrapText="1"/>
    </xf>
    <xf numFmtId="0" fontId="4" fillId="5" borderId="7" xfId="0" applyNumberFormat="1" applyFont="1" applyFill="1" applyBorder="1" applyAlignment="1">
      <alignment horizontal="center" vertical="center" textRotation="90" wrapText="1"/>
    </xf>
    <xf numFmtId="0" fontId="4" fillId="5" borderId="9" xfId="0" applyNumberFormat="1" applyFont="1" applyFill="1" applyBorder="1" applyAlignment="1">
      <alignment horizontal="center" vertical="center" textRotation="90" wrapText="1"/>
    </xf>
    <xf numFmtId="0" fontId="1" fillId="5" borderId="33" xfId="0" applyNumberFormat="1" applyFont="1" applyFill="1" applyBorder="1" applyAlignment="1">
      <alignment horizontal="center" vertical="center" wrapText="1"/>
    </xf>
    <xf numFmtId="0" fontId="1" fillId="5" borderId="35" xfId="0" applyNumberFormat="1" applyFont="1" applyFill="1" applyBorder="1" applyAlignment="1">
      <alignment horizontal="center" vertical="center" wrapText="1"/>
    </xf>
    <xf numFmtId="0" fontId="10" fillId="5" borderId="33" xfId="0" applyNumberFormat="1" applyFont="1" applyFill="1" applyBorder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center" vertical="center" wrapText="1"/>
    </xf>
    <xf numFmtId="0" fontId="1" fillId="5" borderId="9" xfId="0" applyNumberFormat="1" applyFont="1" applyFill="1" applyBorder="1" applyAlignment="1">
      <alignment horizontal="center" vertical="center" wrapText="1"/>
    </xf>
    <xf numFmtId="0" fontId="4" fillId="5" borderId="48" xfId="0" applyNumberFormat="1" applyFont="1" applyFill="1" applyBorder="1" applyAlignment="1">
      <alignment horizontal="center" vertical="center" textRotation="90" wrapText="1"/>
    </xf>
    <xf numFmtId="0" fontId="4" fillId="5" borderId="47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4" fillId="3" borderId="40" xfId="0" applyNumberFormat="1" applyFont="1" applyFill="1" applyBorder="1" applyAlignment="1">
      <alignment horizontal="center" vertical="center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1" fillId="5" borderId="8" xfId="0" applyNumberFormat="1" applyFont="1" applyFill="1" applyBorder="1" applyAlignment="1">
      <alignment horizontal="center" vertical="center" wrapText="1"/>
    </xf>
    <xf numFmtId="0" fontId="1" fillId="5" borderId="27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 wrapText="1"/>
    </xf>
    <xf numFmtId="0" fontId="1" fillId="5" borderId="11" xfId="0" applyNumberFormat="1" applyFont="1" applyFill="1" applyBorder="1" applyAlignment="1">
      <alignment horizontal="center" vertical="center" wrapText="1"/>
    </xf>
    <xf numFmtId="0" fontId="1" fillId="5" borderId="14" xfId="0" applyNumberFormat="1" applyFont="1" applyFill="1" applyBorder="1" applyAlignment="1">
      <alignment horizontal="center" vertical="center" wrapText="1"/>
    </xf>
    <xf numFmtId="0" fontId="1" fillId="5" borderId="15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top" wrapText="1"/>
    </xf>
    <xf numFmtId="0" fontId="23" fillId="2" borderId="0" xfId="0" applyNumberFormat="1" applyFont="1" applyFill="1" applyBorder="1" applyAlignment="1">
      <alignment horizontal="right" vertical="center" wrapText="1"/>
    </xf>
    <xf numFmtId="0" fontId="1" fillId="5" borderId="34" xfId="0" applyNumberFormat="1" applyFont="1" applyFill="1" applyBorder="1" applyAlignment="1">
      <alignment horizontal="center" vertical="center" wrapText="1"/>
    </xf>
    <xf numFmtId="0" fontId="1" fillId="5" borderId="25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1" fillId="5" borderId="20" xfId="0" applyNumberFormat="1" applyFont="1" applyFill="1" applyBorder="1" applyAlignment="1">
      <alignment horizontal="center" vertical="center" wrapText="1"/>
    </xf>
    <xf numFmtId="0" fontId="1" fillId="5" borderId="48" xfId="0" applyNumberFormat="1" applyFont="1" applyFill="1" applyBorder="1" applyAlignment="1">
      <alignment horizontal="center" vertical="center" wrapText="1"/>
    </xf>
    <xf numFmtId="0" fontId="1" fillId="5" borderId="32" xfId="0" applyNumberFormat="1" applyFont="1" applyFill="1" applyBorder="1" applyAlignment="1">
      <alignment horizontal="center" vertical="center" wrapText="1"/>
    </xf>
    <xf numFmtId="0" fontId="1" fillId="5" borderId="26" xfId="0" applyNumberFormat="1" applyFont="1" applyFill="1" applyBorder="1" applyAlignment="1">
      <alignment horizontal="center" vertical="center" wrapText="1"/>
    </xf>
    <xf numFmtId="0" fontId="1" fillId="5" borderId="30" xfId="0" applyNumberFormat="1" applyFont="1" applyFill="1" applyBorder="1" applyAlignment="1">
      <alignment horizontal="center" vertical="center" wrapText="1"/>
    </xf>
    <xf numFmtId="0" fontId="1" fillId="5" borderId="29" xfId="0" applyNumberFormat="1" applyFont="1" applyFill="1" applyBorder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center"/>
    </xf>
    <xf numFmtId="0" fontId="1" fillId="5" borderId="8" xfId="0" applyNumberFormat="1" applyFont="1" applyFill="1" applyBorder="1" applyAlignment="1">
      <alignment horizontal="center"/>
    </xf>
    <xf numFmtId="0" fontId="1" fillId="5" borderId="9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 vertical="center" wrapText="1"/>
    </xf>
    <xf numFmtId="0" fontId="1" fillId="5" borderId="13" xfId="0" applyNumberFormat="1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9" fillId="5" borderId="33" xfId="0" applyFont="1" applyFill="1" applyBorder="1" applyAlignment="1">
      <alignment horizontal="center" vertical="center" wrapText="1"/>
    </xf>
    <xf numFmtId="0" fontId="29" fillId="5" borderId="35" xfId="0" applyFont="1" applyFill="1" applyBorder="1" applyAlignment="1">
      <alignment horizontal="center" vertical="center" wrapText="1"/>
    </xf>
    <xf numFmtId="0" fontId="29" fillId="5" borderId="5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5" borderId="9" xfId="0" applyFill="1" applyBorder="1"/>
    <xf numFmtId="0" fontId="10" fillId="0" borderId="0" xfId="0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/>
    </xf>
    <xf numFmtId="0" fontId="0" fillId="3" borderId="32" xfId="0" applyFill="1" applyBorder="1"/>
    <xf numFmtId="0" fontId="0" fillId="3" borderId="26" xfId="0" applyFill="1" applyBorder="1"/>
    <xf numFmtId="0" fontId="0" fillId="5" borderId="8" xfId="0" applyFill="1" applyBorder="1"/>
    <xf numFmtId="0" fontId="0" fillId="5" borderId="11" xfId="0" applyFill="1" applyBorder="1"/>
    <xf numFmtId="0" fontId="0" fillId="5" borderId="14" xfId="0" applyFill="1" applyBorder="1"/>
    <xf numFmtId="0" fontId="0" fillId="5" borderId="15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63"/>
  <sheetViews>
    <sheetView view="pageBreakPreview" zoomScale="70" zoomScaleNormal="70" zoomScaleSheetLayoutView="70" workbookViewId="0">
      <selection activeCell="G6" sqref="G6:H7"/>
    </sheetView>
  </sheetViews>
  <sheetFormatPr defaultRowHeight="27.75" x14ac:dyDescent="0.4"/>
  <cols>
    <col min="1" max="1" width="6.7109375" style="5" customWidth="1"/>
    <col min="2" max="2" width="69.7109375" style="5" customWidth="1"/>
    <col min="3" max="5" width="20.7109375" style="5" customWidth="1"/>
    <col min="6" max="6" width="22.42578125" style="5" customWidth="1"/>
    <col min="7" max="10" width="20.7109375" style="5" customWidth="1"/>
    <col min="11" max="11" width="9.85546875" style="5" bestFit="1" customWidth="1"/>
    <col min="12" max="12" width="12.140625" style="5" bestFit="1" customWidth="1"/>
    <col min="13" max="15" width="13" style="5" bestFit="1" customWidth="1"/>
    <col min="16" max="16" width="9.140625" style="5"/>
    <col min="17" max="17" width="15.85546875" style="5" customWidth="1"/>
    <col min="18" max="18" width="9.140625" style="5"/>
    <col min="19" max="20" width="10.7109375" style="5" bestFit="1" customWidth="1"/>
    <col min="21" max="21" width="9.140625" style="5"/>
    <col min="22" max="22" width="10.7109375" style="5" bestFit="1" customWidth="1"/>
    <col min="23" max="16384" width="9.140625" style="5"/>
  </cols>
  <sheetData>
    <row r="1" spans="1:15" x14ac:dyDescent="0.4">
      <c r="B1" s="9"/>
      <c r="C1" s="9"/>
      <c r="D1" s="9"/>
      <c r="E1" s="9"/>
      <c r="F1" s="9"/>
      <c r="J1" s="33" t="s">
        <v>1</v>
      </c>
    </row>
    <row r="2" spans="1:15" ht="60.6" customHeight="1" x14ac:dyDescent="0.4">
      <c r="A2" s="228" t="s">
        <v>106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5" x14ac:dyDescent="0.4">
      <c r="A3" s="242" t="s">
        <v>84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5" ht="28.5" thickBot="1" x14ac:dyDescent="0.45">
      <c r="A4" s="6"/>
      <c r="B4" s="6"/>
      <c r="C4" s="6"/>
      <c r="D4" s="241"/>
      <c r="E4" s="241"/>
      <c r="F4" s="241"/>
      <c r="G4" s="242"/>
      <c r="H4" s="6"/>
      <c r="I4" s="6"/>
      <c r="J4" s="6"/>
    </row>
    <row r="5" spans="1:15" ht="32.450000000000003" customHeight="1" thickBot="1" x14ac:dyDescent="0.45">
      <c r="A5" s="238" t="s">
        <v>0</v>
      </c>
      <c r="B5" s="243" t="s">
        <v>18</v>
      </c>
      <c r="C5" s="229" t="s">
        <v>12</v>
      </c>
      <c r="D5" s="230"/>
      <c r="E5" s="246" t="s">
        <v>39</v>
      </c>
      <c r="F5" s="247"/>
      <c r="G5" s="247"/>
      <c r="H5" s="247"/>
      <c r="I5" s="247"/>
      <c r="J5" s="248"/>
    </row>
    <row r="6" spans="1:15" ht="33" customHeight="1" x14ac:dyDescent="0.4">
      <c r="A6" s="239"/>
      <c r="B6" s="244"/>
      <c r="C6" s="231"/>
      <c r="D6" s="232"/>
      <c r="E6" s="229" t="s">
        <v>77</v>
      </c>
      <c r="F6" s="235"/>
      <c r="G6" s="229" t="s">
        <v>9</v>
      </c>
      <c r="H6" s="235"/>
      <c r="I6" s="229" t="s">
        <v>60</v>
      </c>
      <c r="J6" s="235"/>
    </row>
    <row r="7" spans="1:15" ht="52.9" customHeight="1" thickBot="1" x14ac:dyDescent="0.45">
      <c r="A7" s="239"/>
      <c r="B7" s="244"/>
      <c r="C7" s="233"/>
      <c r="D7" s="234"/>
      <c r="E7" s="236"/>
      <c r="F7" s="237"/>
      <c r="G7" s="236"/>
      <c r="H7" s="237"/>
      <c r="I7" s="236"/>
      <c r="J7" s="237"/>
    </row>
    <row r="8" spans="1:15" ht="33" customHeight="1" thickBot="1" x14ac:dyDescent="0.45">
      <c r="A8" s="240"/>
      <c r="B8" s="245"/>
      <c r="C8" s="190" t="s">
        <v>101</v>
      </c>
      <c r="D8" s="190" t="s">
        <v>104</v>
      </c>
      <c r="E8" s="190" t="s">
        <v>101</v>
      </c>
      <c r="F8" s="190" t="s">
        <v>104</v>
      </c>
      <c r="G8" s="190" t="s">
        <v>101</v>
      </c>
      <c r="H8" s="190" t="s">
        <v>104</v>
      </c>
      <c r="I8" s="190" t="s">
        <v>101</v>
      </c>
      <c r="J8" s="190" t="s">
        <v>104</v>
      </c>
    </row>
    <row r="9" spans="1:15" ht="28.5" thickBot="1" x14ac:dyDescent="0.45">
      <c r="A9" s="124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5">
        <v>7</v>
      </c>
      <c r="H9" s="125">
        <v>8</v>
      </c>
      <c r="I9" s="125">
        <v>9</v>
      </c>
      <c r="J9" s="126">
        <v>10</v>
      </c>
    </row>
    <row r="10" spans="1:15" ht="49.9" customHeight="1" thickBot="1" x14ac:dyDescent="0.45">
      <c r="A10" s="128">
        <v>1</v>
      </c>
      <c r="B10" s="129" t="s">
        <v>97</v>
      </c>
      <c r="C10" s="130">
        <v>348</v>
      </c>
      <c r="D10" s="130">
        <f>SUM(F10+H10+J10)</f>
        <v>200</v>
      </c>
      <c r="E10" s="130">
        <v>213</v>
      </c>
      <c r="F10" s="130">
        <v>38</v>
      </c>
      <c r="G10" s="130">
        <v>71</v>
      </c>
      <c r="H10" s="130">
        <v>51</v>
      </c>
      <c r="I10" s="130">
        <v>64</v>
      </c>
      <c r="J10" s="131">
        <v>111</v>
      </c>
      <c r="M10" s="56"/>
      <c r="N10" s="56"/>
    </row>
    <row r="11" spans="1:15" ht="49.9" customHeight="1" thickBot="1" x14ac:dyDescent="0.45">
      <c r="A11" s="80">
        <v>2</v>
      </c>
      <c r="B11" s="70" t="s">
        <v>78</v>
      </c>
      <c r="C11" s="59">
        <v>752</v>
      </c>
      <c r="D11" s="130">
        <f t="shared" ref="D11:D14" si="0">SUM(F11+H11+J11)</f>
        <v>679</v>
      </c>
      <c r="E11" s="59">
        <v>234</v>
      </c>
      <c r="F11" s="59">
        <v>64</v>
      </c>
      <c r="G11" s="59">
        <v>216</v>
      </c>
      <c r="H11" s="59">
        <v>210</v>
      </c>
      <c r="I11" s="59">
        <v>302</v>
      </c>
      <c r="J11" s="81">
        <v>405</v>
      </c>
      <c r="M11" s="56"/>
      <c r="N11" s="56"/>
    </row>
    <row r="12" spans="1:15" ht="49.9" customHeight="1" thickBot="1" x14ac:dyDescent="0.45">
      <c r="A12" s="80">
        <v>3</v>
      </c>
      <c r="B12" s="70" t="s">
        <v>99</v>
      </c>
      <c r="C12" s="59">
        <v>5377</v>
      </c>
      <c r="D12" s="130">
        <f t="shared" si="0"/>
        <v>4385</v>
      </c>
      <c r="E12" s="59">
        <v>116</v>
      </c>
      <c r="F12" s="59">
        <v>105</v>
      </c>
      <c r="G12" s="59">
        <v>1144</v>
      </c>
      <c r="H12" s="59">
        <v>626</v>
      </c>
      <c r="I12" s="59">
        <v>4117</v>
      </c>
      <c r="J12" s="81">
        <v>3654</v>
      </c>
      <c r="M12" s="56"/>
      <c r="N12" s="56"/>
    </row>
    <row r="13" spans="1:15" ht="49.9" customHeight="1" thickBot="1" x14ac:dyDescent="0.45">
      <c r="A13" s="132">
        <v>4</v>
      </c>
      <c r="B13" s="133" t="s">
        <v>100</v>
      </c>
      <c r="C13" s="134">
        <v>11918</v>
      </c>
      <c r="D13" s="130">
        <f t="shared" si="0"/>
        <v>7978</v>
      </c>
      <c r="E13" s="134">
        <v>422</v>
      </c>
      <c r="F13" s="134">
        <v>360</v>
      </c>
      <c r="G13" s="134">
        <v>1105</v>
      </c>
      <c r="H13" s="134">
        <v>439</v>
      </c>
      <c r="I13" s="134">
        <v>10391</v>
      </c>
      <c r="J13" s="135">
        <v>7179</v>
      </c>
      <c r="M13" s="56"/>
      <c r="N13" s="56"/>
    </row>
    <row r="14" spans="1:15" ht="43.5" customHeight="1" thickBot="1" x14ac:dyDescent="0.45">
      <c r="A14" s="226" t="s">
        <v>13</v>
      </c>
      <c r="B14" s="227"/>
      <c r="C14" s="127">
        <f>SUM(C10:C13)</f>
        <v>18395</v>
      </c>
      <c r="D14" s="127">
        <f t="shared" si="0"/>
        <v>13242</v>
      </c>
      <c r="E14" s="127">
        <f t="shared" ref="E14:I14" si="1">SUM(E10:E13)</f>
        <v>985</v>
      </c>
      <c r="F14" s="127">
        <f>SUM(F10:F13)</f>
        <v>567</v>
      </c>
      <c r="G14" s="127">
        <f t="shared" si="1"/>
        <v>2536</v>
      </c>
      <c r="H14" s="127">
        <v>1326</v>
      </c>
      <c r="I14" s="127">
        <f t="shared" si="1"/>
        <v>14874</v>
      </c>
      <c r="J14" s="127">
        <v>11349</v>
      </c>
      <c r="M14" s="56"/>
      <c r="N14" s="56"/>
      <c r="O14" s="56"/>
    </row>
    <row r="15" spans="1:15" x14ac:dyDescent="0.4">
      <c r="A15" s="7"/>
      <c r="B15" s="8"/>
      <c r="C15" s="7"/>
      <c r="D15" s="7"/>
      <c r="E15" s="7"/>
      <c r="F15" s="7"/>
      <c r="G15" s="7"/>
      <c r="H15" s="7"/>
      <c r="I15" s="7"/>
      <c r="J15" s="7"/>
      <c r="M15" s="56"/>
    </row>
    <row r="16" spans="1:15" x14ac:dyDescent="0.4">
      <c r="A16" s="7"/>
      <c r="B16" s="8"/>
      <c r="C16" s="56"/>
      <c r="D16" s="56"/>
      <c r="E16" s="56"/>
      <c r="F16" s="56"/>
      <c r="G16" s="56"/>
      <c r="H16" s="56"/>
      <c r="I16" s="56"/>
      <c r="J16" s="56"/>
      <c r="K16" s="56"/>
      <c r="N16" s="56"/>
    </row>
    <row r="17" spans="1:10" x14ac:dyDescent="0.4">
      <c r="A17" s="7"/>
      <c r="B17" s="8"/>
      <c r="C17" s="56"/>
      <c r="D17" s="249"/>
      <c r="E17" s="249"/>
    </row>
    <row r="18" spans="1:10" x14ac:dyDescent="0.4">
      <c r="A18" s="7"/>
      <c r="D18" s="249"/>
      <c r="E18" s="249"/>
    </row>
    <row r="19" spans="1:10" x14ac:dyDescent="0.4">
      <c r="A19" s="7"/>
      <c r="D19" s="249"/>
      <c r="E19" s="249"/>
    </row>
    <row r="20" spans="1:10" x14ac:dyDescent="0.4">
      <c r="A20" s="7"/>
      <c r="D20" s="249"/>
      <c r="E20" s="249"/>
    </row>
    <row r="21" spans="1:10" x14ac:dyDescent="0.4">
      <c r="A21" s="7"/>
      <c r="B21" s="106"/>
      <c r="D21" s="250"/>
      <c r="E21" s="250"/>
      <c r="F21" s="175"/>
      <c r="G21" s="106"/>
      <c r="H21" s="106"/>
      <c r="I21" s="106"/>
      <c r="J21" s="106"/>
    </row>
    <row r="22" spans="1:10" s="103" customFormat="1" ht="26.25" x14ac:dyDescent="0.2">
      <c r="A22" s="112"/>
    </row>
    <row r="23" spans="1:10" s="107" customFormat="1" ht="27" x14ac:dyDescent="0.35">
      <c r="A23" s="102"/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s="103" customFormat="1" ht="26.25" x14ac:dyDescent="0.2">
      <c r="A24" s="112"/>
    </row>
    <row r="25" spans="1:10" s="111" customFormat="1" ht="26.25" x14ac:dyDescent="0.2">
      <c r="A25" s="110"/>
      <c r="B25" s="109"/>
      <c r="D25" s="109"/>
      <c r="E25" s="109"/>
      <c r="F25" s="109"/>
      <c r="G25" s="109"/>
      <c r="H25" s="109"/>
      <c r="I25" s="109"/>
      <c r="J25" s="109"/>
    </row>
    <row r="26" spans="1:10" x14ac:dyDescent="0.4">
      <c r="A26" s="7"/>
    </row>
    <row r="27" spans="1:10" x14ac:dyDescent="0.4">
      <c r="A27" s="7"/>
    </row>
    <row r="28" spans="1:10" x14ac:dyDescent="0.4">
      <c r="A28" s="7"/>
    </row>
    <row r="29" spans="1:10" x14ac:dyDescent="0.4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4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4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4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4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4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4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4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4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4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4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4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4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4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4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4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4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4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4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4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4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4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4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4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4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4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4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4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4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4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4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4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4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4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4">
      <c r="A63" s="7"/>
      <c r="B63" s="7"/>
      <c r="C63" s="7"/>
      <c r="D63" s="7"/>
      <c r="E63" s="7"/>
      <c r="F63" s="7"/>
      <c r="G63" s="7"/>
      <c r="H63" s="7"/>
      <c r="I63" s="7"/>
      <c r="J63" s="7"/>
    </row>
  </sheetData>
  <mergeCells count="16">
    <mergeCell ref="D17:E17"/>
    <mergeCell ref="D18:E18"/>
    <mergeCell ref="D19:E19"/>
    <mergeCell ref="D20:E20"/>
    <mergeCell ref="D21:E21"/>
    <mergeCell ref="A14:B14"/>
    <mergeCell ref="A2:J2"/>
    <mergeCell ref="C5:D7"/>
    <mergeCell ref="G6:H7"/>
    <mergeCell ref="I6:J7"/>
    <mergeCell ref="A5:A8"/>
    <mergeCell ref="D4:G4"/>
    <mergeCell ref="B5:B8"/>
    <mergeCell ref="E6:F7"/>
    <mergeCell ref="E5:J5"/>
    <mergeCell ref="A3:J3"/>
  </mergeCells>
  <printOptions horizontalCentered="1"/>
  <pageMargins left="0" right="0" top="0.39370078740157483" bottom="0" header="0" footer="0"/>
  <pageSetup paperSize="9" scale="57" orientation="landscape" r:id="rId1"/>
  <ignoredErrors>
    <ignoredError sqref="C14 G14 E14 I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F37"/>
  <sheetViews>
    <sheetView view="pageBreakPreview" topLeftCell="A7" zoomScale="55" zoomScaleNormal="55" zoomScaleSheetLayoutView="55" workbookViewId="0">
      <selection activeCell="B39" sqref="B39"/>
    </sheetView>
  </sheetViews>
  <sheetFormatPr defaultRowHeight="23.25" x14ac:dyDescent="0.35"/>
  <cols>
    <col min="1" max="1" width="7.42578125" style="3" customWidth="1"/>
    <col min="2" max="2" width="65.7109375" style="3" customWidth="1"/>
    <col min="3" max="3" width="17.7109375" style="3" customWidth="1"/>
    <col min="4" max="4" width="14.7109375" style="3" customWidth="1"/>
    <col min="5" max="10" width="13.7109375" style="3" customWidth="1"/>
    <col min="11" max="11" width="26" style="3" customWidth="1"/>
    <col min="12" max="17" width="14.7109375" style="3" customWidth="1"/>
    <col min="18" max="18" width="9.140625" style="3"/>
    <col min="19" max="19" width="9.85546875" style="3" bestFit="1" customWidth="1"/>
    <col min="20" max="20" width="12" style="3" customWidth="1"/>
    <col min="21" max="21" width="9.140625" style="3"/>
    <col min="22" max="23" width="9.85546875" style="3" bestFit="1" customWidth="1"/>
    <col min="24" max="24" width="9.140625" style="3"/>
    <col min="25" max="25" width="9.85546875" style="3" bestFit="1" customWidth="1"/>
    <col min="26" max="16384" width="9.140625" style="3"/>
  </cols>
  <sheetData>
    <row r="1" spans="1:32" ht="23.25" customHeight="1" x14ac:dyDescent="0.4">
      <c r="P1" s="251" t="s">
        <v>14</v>
      </c>
      <c r="Q1" s="251"/>
    </row>
    <row r="2" spans="1:32" ht="60" customHeight="1" x14ac:dyDescent="0.35">
      <c r="A2" s="252" t="s">
        <v>107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32" ht="33.6" customHeight="1" x14ac:dyDescent="0.35">
      <c r="A3" s="252" t="s">
        <v>84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32" ht="30" customHeight="1" thickBot="1" x14ac:dyDescent="0.45">
      <c r="A4" s="4"/>
      <c r="B4" s="4"/>
      <c r="C4" s="4"/>
      <c r="D4" s="4"/>
      <c r="E4" s="4"/>
      <c r="F4" s="4"/>
      <c r="G4" s="257"/>
      <c r="H4" s="257"/>
      <c r="I4" s="257"/>
      <c r="J4" s="4"/>
      <c r="K4" s="4"/>
      <c r="P4" s="256"/>
      <c r="Q4" s="256"/>
    </row>
    <row r="5" spans="1:32" ht="33" customHeight="1" thickBot="1" x14ac:dyDescent="0.4">
      <c r="A5" s="253" t="s">
        <v>0</v>
      </c>
      <c r="B5" s="253" t="s">
        <v>56</v>
      </c>
      <c r="C5" s="269" t="s">
        <v>3</v>
      </c>
      <c r="D5" s="270"/>
      <c r="E5" s="261" t="s">
        <v>4</v>
      </c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3"/>
    </row>
    <row r="6" spans="1:32" ht="51.75" customHeight="1" thickBot="1" x14ac:dyDescent="0.4">
      <c r="A6" s="254"/>
      <c r="B6" s="254"/>
      <c r="C6" s="271"/>
      <c r="D6" s="272"/>
      <c r="E6" s="261" t="s">
        <v>39</v>
      </c>
      <c r="F6" s="262"/>
      <c r="G6" s="262"/>
      <c r="H6" s="262"/>
      <c r="I6" s="262"/>
      <c r="J6" s="263"/>
      <c r="K6" s="261" t="s">
        <v>105</v>
      </c>
      <c r="L6" s="262"/>
      <c r="M6" s="262"/>
      <c r="N6" s="262"/>
      <c r="O6" s="262"/>
      <c r="P6" s="262"/>
      <c r="Q6" s="263"/>
    </row>
    <row r="7" spans="1:32" ht="33" customHeight="1" thickBot="1" x14ac:dyDescent="0.4">
      <c r="A7" s="254"/>
      <c r="B7" s="254"/>
      <c r="C7" s="271"/>
      <c r="D7" s="272"/>
      <c r="E7" s="269" t="s">
        <v>9</v>
      </c>
      <c r="F7" s="270"/>
      <c r="G7" s="269" t="s">
        <v>59</v>
      </c>
      <c r="H7" s="270"/>
      <c r="I7" s="269" t="s">
        <v>98</v>
      </c>
      <c r="J7" s="275"/>
      <c r="K7" s="253" t="s">
        <v>57</v>
      </c>
      <c r="L7" s="261" t="s">
        <v>37</v>
      </c>
      <c r="M7" s="262"/>
      <c r="N7" s="262"/>
      <c r="O7" s="263"/>
      <c r="P7" s="258" t="s">
        <v>52</v>
      </c>
      <c r="Q7" s="264" t="s">
        <v>53</v>
      </c>
    </row>
    <row r="8" spans="1:32" ht="30" customHeight="1" x14ac:dyDescent="0.35">
      <c r="A8" s="254"/>
      <c r="B8" s="254"/>
      <c r="C8" s="271"/>
      <c r="D8" s="272"/>
      <c r="E8" s="271"/>
      <c r="F8" s="272"/>
      <c r="G8" s="271"/>
      <c r="H8" s="272"/>
      <c r="I8" s="271"/>
      <c r="J8" s="276"/>
      <c r="K8" s="254"/>
      <c r="L8" s="258" t="s">
        <v>55</v>
      </c>
      <c r="M8" s="258" t="s">
        <v>36</v>
      </c>
      <c r="N8" s="258" t="s">
        <v>16</v>
      </c>
      <c r="O8" s="258" t="s">
        <v>38</v>
      </c>
      <c r="P8" s="259"/>
      <c r="Q8" s="265"/>
    </row>
    <row r="9" spans="1:32" ht="21.75" customHeight="1" x14ac:dyDescent="0.35">
      <c r="A9" s="254"/>
      <c r="B9" s="254"/>
      <c r="C9" s="271"/>
      <c r="D9" s="272"/>
      <c r="E9" s="271"/>
      <c r="F9" s="272"/>
      <c r="G9" s="271"/>
      <c r="H9" s="272"/>
      <c r="I9" s="271"/>
      <c r="J9" s="276"/>
      <c r="K9" s="254"/>
      <c r="L9" s="259"/>
      <c r="M9" s="259"/>
      <c r="N9" s="259"/>
      <c r="O9" s="259"/>
      <c r="P9" s="259"/>
      <c r="Q9" s="265"/>
    </row>
    <row r="10" spans="1:32" ht="141" customHeight="1" thickBot="1" x14ac:dyDescent="0.4">
      <c r="A10" s="254"/>
      <c r="B10" s="254"/>
      <c r="C10" s="273"/>
      <c r="D10" s="274"/>
      <c r="E10" s="273"/>
      <c r="F10" s="274"/>
      <c r="G10" s="273"/>
      <c r="H10" s="274"/>
      <c r="I10" s="273"/>
      <c r="J10" s="277"/>
      <c r="K10" s="254"/>
      <c r="L10" s="259"/>
      <c r="M10" s="259"/>
      <c r="N10" s="259"/>
      <c r="O10" s="259"/>
      <c r="P10" s="259"/>
      <c r="Q10" s="265"/>
    </row>
    <row r="11" spans="1:32" ht="30" customHeight="1" thickBot="1" x14ac:dyDescent="0.4">
      <c r="A11" s="255"/>
      <c r="B11" s="255"/>
      <c r="C11" s="187" t="s">
        <v>101</v>
      </c>
      <c r="D11" s="187" t="s">
        <v>104</v>
      </c>
      <c r="E11" s="187" t="s">
        <v>101</v>
      </c>
      <c r="F11" s="187" t="s">
        <v>104</v>
      </c>
      <c r="G11" s="187" t="s">
        <v>101</v>
      </c>
      <c r="H11" s="187" t="s">
        <v>104</v>
      </c>
      <c r="I11" s="187" t="s">
        <v>101</v>
      </c>
      <c r="J11" s="187" t="s">
        <v>104</v>
      </c>
      <c r="K11" s="255"/>
      <c r="L11" s="260"/>
      <c r="M11" s="260"/>
      <c r="N11" s="260"/>
      <c r="O11" s="260"/>
      <c r="P11" s="260"/>
      <c r="Q11" s="266"/>
    </row>
    <row r="12" spans="1:32" ht="24" thickBot="1" x14ac:dyDescent="0.4">
      <c r="A12" s="90">
        <v>1</v>
      </c>
      <c r="B12" s="91">
        <v>2</v>
      </c>
      <c r="C12" s="91">
        <v>3</v>
      </c>
      <c r="D12" s="91">
        <v>4</v>
      </c>
      <c r="E12" s="91">
        <v>5</v>
      </c>
      <c r="F12" s="91">
        <v>6</v>
      </c>
      <c r="G12" s="91">
        <v>7</v>
      </c>
      <c r="H12" s="91">
        <v>8</v>
      </c>
      <c r="I12" s="91">
        <v>9</v>
      </c>
      <c r="J12" s="91">
        <v>10</v>
      </c>
      <c r="K12" s="91">
        <v>11</v>
      </c>
      <c r="L12" s="91">
        <v>12</v>
      </c>
      <c r="M12" s="91">
        <v>13</v>
      </c>
      <c r="N12" s="91">
        <v>14</v>
      </c>
      <c r="O12" s="91">
        <v>15</v>
      </c>
      <c r="P12" s="91">
        <v>16</v>
      </c>
      <c r="Q12" s="92">
        <v>17</v>
      </c>
    </row>
    <row r="13" spans="1:32" ht="63" customHeight="1" x14ac:dyDescent="0.35">
      <c r="A13" s="191">
        <v>1</v>
      </c>
      <c r="B13" s="84" t="s">
        <v>79</v>
      </c>
      <c r="C13" s="71">
        <v>14422</v>
      </c>
      <c r="D13" s="72">
        <f>SUM(F13+H13+J13)</f>
        <v>7901</v>
      </c>
      <c r="E13" s="72">
        <v>1300</v>
      </c>
      <c r="F13" s="72">
        <v>393</v>
      </c>
      <c r="G13" s="72">
        <v>10399</v>
      </c>
      <c r="H13" s="72">
        <v>6539</v>
      </c>
      <c r="I13" s="72">
        <v>2723</v>
      </c>
      <c r="J13" s="72">
        <v>969</v>
      </c>
      <c r="K13" s="72">
        <f>SUM(L13:Q13)</f>
        <v>7901</v>
      </c>
      <c r="L13" s="72">
        <v>4498</v>
      </c>
      <c r="M13" s="72">
        <v>3127</v>
      </c>
      <c r="N13" s="72">
        <v>6</v>
      </c>
      <c r="O13" s="214">
        <v>243</v>
      </c>
      <c r="P13" s="214">
        <v>27</v>
      </c>
      <c r="Q13" s="215">
        <v>0</v>
      </c>
      <c r="S13" s="98"/>
      <c r="T13" s="98"/>
      <c r="U13" s="98"/>
      <c r="V13" s="98"/>
      <c r="W13" s="98"/>
      <c r="X13" s="221"/>
      <c r="Z13" s="58"/>
      <c r="AA13" s="58"/>
      <c r="AB13" s="58"/>
      <c r="AC13" s="58"/>
      <c r="AD13" s="58"/>
      <c r="AE13" s="58"/>
      <c r="AF13" s="58"/>
    </row>
    <row r="14" spans="1:32" s="1" customFormat="1" ht="65.25" customHeight="1" x14ac:dyDescent="0.35">
      <c r="A14" s="192">
        <v>2</v>
      </c>
      <c r="B14" s="65" t="s">
        <v>80</v>
      </c>
      <c r="C14" s="71">
        <v>0</v>
      </c>
      <c r="D14" s="72">
        <f t="shared" ref="D14:D18" si="0">SUM(F14+H14+J14)</f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72">
        <f t="shared" ref="K14:K18" si="1">SUM(L14:Q14)</f>
        <v>0</v>
      </c>
      <c r="L14" s="61">
        <v>0</v>
      </c>
      <c r="M14" s="61">
        <v>0</v>
      </c>
      <c r="N14" s="61">
        <v>0</v>
      </c>
      <c r="O14" s="216">
        <v>0</v>
      </c>
      <c r="P14" s="216">
        <v>0</v>
      </c>
      <c r="Q14" s="217">
        <v>0</v>
      </c>
      <c r="S14" s="98"/>
      <c r="T14" s="98"/>
      <c r="U14" s="98"/>
      <c r="V14" s="98"/>
      <c r="W14" s="98"/>
      <c r="X14" s="221"/>
      <c r="Y14" s="57"/>
      <c r="Z14" s="58"/>
      <c r="AA14" s="58"/>
      <c r="AB14" s="58"/>
      <c r="AC14" s="58"/>
      <c r="AD14" s="58"/>
      <c r="AE14" s="58"/>
      <c r="AF14" s="58"/>
    </row>
    <row r="15" spans="1:32" s="1" customFormat="1" ht="62.25" customHeight="1" x14ac:dyDescent="0.35">
      <c r="A15" s="192">
        <v>3</v>
      </c>
      <c r="B15" s="65" t="s">
        <v>81</v>
      </c>
      <c r="C15" s="71">
        <v>589</v>
      </c>
      <c r="D15" s="72">
        <f t="shared" si="0"/>
        <v>242</v>
      </c>
      <c r="E15" s="61">
        <v>2</v>
      </c>
      <c r="F15" s="61">
        <v>18</v>
      </c>
      <c r="G15" s="61">
        <v>272</v>
      </c>
      <c r="H15" s="61">
        <v>110</v>
      </c>
      <c r="I15" s="61">
        <v>315</v>
      </c>
      <c r="J15" s="61">
        <v>114</v>
      </c>
      <c r="K15" s="72">
        <f t="shared" si="1"/>
        <v>242</v>
      </c>
      <c r="L15" s="61">
        <v>136</v>
      </c>
      <c r="M15" s="61">
        <v>98</v>
      </c>
      <c r="N15" s="61">
        <v>0</v>
      </c>
      <c r="O15" s="216">
        <v>7</v>
      </c>
      <c r="P15" s="216">
        <v>1</v>
      </c>
      <c r="Q15" s="217">
        <v>0</v>
      </c>
      <c r="S15" s="98"/>
      <c r="T15" s="98"/>
      <c r="U15" s="98"/>
      <c r="V15" s="98"/>
      <c r="W15" s="98"/>
      <c r="X15" s="221"/>
      <c r="Y15" s="57"/>
      <c r="Z15" s="58"/>
      <c r="AA15" s="58"/>
      <c r="AB15" s="58"/>
      <c r="AC15" s="58"/>
      <c r="AD15" s="58"/>
      <c r="AE15" s="58"/>
      <c r="AF15" s="58"/>
    </row>
    <row r="16" spans="1:32" s="1" customFormat="1" ht="40.15" customHeight="1" x14ac:dyDescent="0.35">
      <c r="A16" s="191">
        <v>4</v>
      </c>
      <c r="B16" s="65" t="s">
        <v>92</v>
      </c>
      <c r="C16" s="71">
        <v>186</v>
      </c>
      <c r="D16" s="72">
        <f t="shared" si="0"/>
        <v>154</v>
      </c>
      <c r="E16" s="61">
        <v>80</v>
      </c>
      <c r="F16" s="61">
        <v>43</v>
      </c>
      <c r="G16" s="61">
        <v>82</v>
      </c>
      <c r="H16" s="61">
        <v>62</v>
      </c>
      <c r="I16" s="61">
        <v>24</v>
      </c>
      <c r="J16" s="61">
        <v>49</v>
      </c>
      <c r="K16" s="72">
        <f t="shared" si="1"/>
        <v>154</v>
      </c>
      <c r="L16" s="61">
        <v>87</v>
      </c>
      <c r="M16" s="61">
        <v>62</v>
      </c>
      <c r="N16" s="61">
        <v>0</v>
      </c>
      <c r="O16" s="216">
        <v>4</v>
      </c>
      <c r="P16" s="216">
        <v>1</v>
      </c>
      <c r="Q16" s="217">
        <v>0</v>
      </c>
      <c r="S16" s="98"/>
      <c r="T16" s="98"/>
      <c r="U16" s="98"/>
      <c r="V16" s="98"/>
      <c r="W16" s="98"/>
      <c r="X16" s="221"/>
      <c r="Y16" s="57"/>
      <c r="Z16" s="58"/>
      <c r="AA16" s="58"/>
      <c r="AB16" s="58"/>
      <c r="AC16" s="58"/>
      <c r="AD16" s="58"/>
      <c r="AE16" s="58"/>
      <c r="AF16" s="58"/>
    </row>
    <row r="17" spans="1:32" s="1" customFormat="1" ht="79.5" customHeight="1" x14ac:dyDescent="0.35">
      <c r="A17" s="192">
        <v>5</v>
      </c>
      <c r="B17" s="65" t="s">
        <v>96</v>
      </c>
      <c r="C17" s="71">
        <v>5930</v>
      </c>
      <c r="D17" s="72">
        <f t="shared" si="0"/>
        <v>6029</v>
      </c>
      <c r="E17" s="61">
        <v>1146</v>
      </c>
      <c r="F17" s="61">
        <v>847</v>
      </c>
      <c r="G17" s="61">
        <v>4106</v>
      </c>
      <c r="H17" s="61">
        <v>4599</v>
      </c>
      <c r="I17" s="61">
        <v>678</v>
      </c>
      <c r="J17" s="61">
        <v>583</v>
      </c>
      <c r="K17" s="72">
        <f t="shared" si="1"/>
        <v>6029</v>
      </c>
      <c r="L17" s="61">
        <v>3353</v>
      </c>
      <c r="M17" s="61">
        <v>2412</v>
      </c>
      <c r="N17" s="61">
        <v>0</v>
      </c>
      <c r="O17" s="216">
        <v>238</v>
      </c>
      <c r="P17" s="216">
        <v>26</v>
      </c>
      <c r="Q17" s="217">
        <v>0</v>
      </c>
      <c r="S17" s="98"/>
      <c r="T17" s="98"/>
      <c r="U17" s="98"/>
      <c r="V17" s="98"/>
      <c r="W17" s="98"/>
      <c r="X17" s="221"/>
      <c r="Y17" s="57"/>
      <c r="Z17" s="58"/>
      <c r="AA17" s="58"/>
      <c r="AB17" s="58"/>
      <c r="AC17" s="58"/>
      <c r="AD17" s="58"/>
      <c r="AE17" s="58"/>
      <c r="AF17" s="58"/>
    </row>
    <row r="18" spans="1:32" s="1" customFormat="1" ht="40.15" customHeight="1" thickBot="1" x14ac:dyDescent="0.4">
      <c r="A18" s="192">
        <v>6</v>
      </c>
      <c r="B18" s="73" t="s">
        <v>83</v>
      </c>
      <c r="C18" s="71">
        <v>252</v>
      </c>
      <c r="D18" s="72">
        <f t="shared" si="0"/>
        <v>89</v>
      </c>
      <c r="E18" s="75">
        <v>8</v>
      </c>
      <c r="F18" s="75">
        <v>25</v>
      </c>
      <c r="G18" s="75">
        <v>15</v>
      </c>
      <c r="H18" s="75">
        <v>39</v>
      </c>
      <c r="I18" s="75">
        <v>229</v>
      </c>
      <c r="J18" s="75">
        <v>25</v>
      </c>
      <c r="K18" s="72">
        <f t="shared" si="1"/>
        <v>89</v>
      </c>
      <c r="L18" s="75">
        <v>24</v>
      </c>
      <c r="M18" s="75">
        <v>65</v>
      </c>
      <c r="N18" s="75">
        <v>0</v>
      </c>
      <c r="O18" s="218">
        <v>0</v>
      </c>
      <c r="P18" s="218">
        <v>0</v>
      </c>
      <c r="Q18" s="219">
        <v>0</v>
      </c>
      <c r="S18" s="98"/>
      <c r="T18" s="98"/>
      <c r="U18" s="98"/>
      <c r="V18" s="98"/>
      <c r="W18" s="98"/>
      <c r="X18" s="58"/>
      <c r="Y18" s="57"/>
      <c r="Z18" s="58"/>
      <c r="AA18" s="58"/>
      <c r="AB18" s="58"/>
      <c r="AC18" s="58"/>
      <c r="AD18" s="58"/>
      <c r="AE18" s="58"/>
      <c r="AF18" s="58"/>
    </row>
    <row r="19" spans="1:32" ht="40.15" customHeight="1" thickBot="1" x14ac:dyDescent="0.4">
      <c r="A19" s="267" t="s">
        <v>10</v>
      </c>
      <c r="B19" s="268"/>
      <c r="C19" s="95">
        <f t="shared" ref="C19" si="2">SUM(C13:C18)</f>
        <v>21379</v>
      </c>
      <c r="D19" s="95">
        <f>SUM(D13:D18)</f>
        <v>14415</v>
      </c>
      <c r="E19" s="95">
        <f t="shared" ref="E19:J19" si="3">SUM(E13:E18)</f>
        <v>2536</v>
      </c>
      <c r="F19" s="95">
        <f t="shared" si="3"/>
        <v>1326</v>
      </c>
      <c r="G19" s="95">
        <f t="shared" si="3"/>
        <v>14874</v>
      </c>
      <c r="H19" s="95">
        <f t="shared" si="3"/>
        <v>11349</v>
      </c>
      <c r="I19" s="95">
        <f t="shared" si="3"/>
        <v>3969</v>
      </c>
      <c r="J19" s="95">
        <f t="shared" si="3"/>
        <v>1740</v>
      </c>
      <c r="K19" s="95">
        <f>SUM(L19:Q19)</f>
        <v>14415</v>
      </c>
      <c r="L19" s="95">
        <f t="shared" ref="L19" si="4">SUM(L13:L18)</f>
        <v>8098</v>
      </c>
      <c r="M19" s="95">
        <f t="shared" ref="M19" si="5">SUM(M13:M18)</f>
        <v>5764</v>
      </c>
      <c r="N19" s="95">
        <f t="shared" ref="N19" si="6">SUM(N13:N18)</f>
        <v>6</v>
      </c>
      <c r="O19" s="95">
        <f t="shared" ref="O19" si="7">SUM(O13:O18)</f>
        <v>492</v>
      </c>
      <c r="P19" s="95">
        <f t="shared" ref="P19" si="8">SUM(P13:P18)</f>
        <v>55</v>
      </c>
      <c r="Q19" s="95">
        <f t="shared" ref="Q19" si="9">SUM(Q13:Q18)</f>
        <v>0</v>
      </c>
      <c r="S19" s="58"/>
      <c r="T19" s="58"/>
      <c r="U19" s="26"/>
      <c r="V19" s="58"/>
      <c r="W19" s="58"/>
      <c r="X19" s="58"/>
      <c r="Y19" s="58"/>
      <c r="Z19" s="58"/>
    </row>
    <row r="20" spans="1:32" x14ac:dyDescent="0.35">
      <c r="J20" s="26"/>
    </row>
    <row r="21" spans="1:32" s="5" customFormat="1" ht="23.25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225"/>
      <c r="L21" s="225"/>
      <c r="M21" s="225"/>
      <c r="N21" s="225"/>
      <c r="O21" s="225"/>
      <c r="P21" s="225"/>
      <c r="Q21" s="225"/>
    </row>
    <row r="22" spans="1:32" ht="23.25" customHeight="1" x14ac:dyDescent="0.35">
      <c r="K22" s="225"/>
      <c r="L22" s="225"/>
      <c r="M22" s="225"/>
      <c r="N22" s="225"/>
      <c r="O22" s="225"/>
      <c r="P22" s="225"/>
      <c r="Q22" s="225"/>
    </row>
    <row r="23" spans="1:32" x14ac:dyDescent="0.35">
      <c r="G23" s="58"/>
      <c r="K23" s="225"/>
      <c r="L23" s="225"/>
      <c r="M23" s="225"/>
      <c r="N23" s="225"/>
      <c r="O23" s="225"/>
      <c r="P23" s="225"/>
      <c r="Q23" s="225"/>
    </row>
    <row r="24" spans="1:32" s="113" customFormat="1" ht="25.5" x14ac:dyDescent="0.35">
      <c r="B24" s="106"/>
      <c r="F24" s="97"/>
      <c r="G24" s="97"/>
      <c r="H24" s="97"/>
      <c r="I24" s="97"/>
      <c r="J24" s="97"/>
      <c r="K24" s="225"/>
      <c r="L24" s="225"/>
      <c r="M24" s="225"/>
      <c r="N24" s="225"/>
      <c r="O24" s="225"/>
      <c r="P24" s="225"/>
      <c r="Q24" s="225"/>
    </row>
    <row r="25" spans="1:32" s="114" customFormat="1" ht="26.25" x14ac:dyDescent="0.35">
      <c r="B25" s="103"/>
      <c r="D25" s="113"/>
      <c r="K25" s="225"/>
      <c r="L25" s="225"/>
      <c r="M25" s="225"/>
      <c r="N25" s="225"/>
      <c r="O25" s="225"/>
      <c r="P25" s="225"/>
      <c r="Q25" s="225"/>
    </row>
    <row r="26" spans="1:32" s="57" customFormat="1" x14ac:dyDescent="0.35">
      <c r="B26" s="115"/>
      <c r="D26" s="113"/>
      <c r="E26" s="113"/>
      <c r="F26" s="113"/>
      <c r="G26" s="113"/>
      <c r="H26" s="113"/>
      <c r="I26" s="113"/>
      <c r="J26" s="113"/>
      <c r="K26" s="225"/>
      <c r="L26" s="225"/>
      <c r="M26" s="225"/>
      <c r="N26" s="225"/>
      <c r="O26" s="225"/>
      <c r="P26" s="225"/>
      <c r="Q26" s="225"/>
    </row>
    <row r="27" spans="1:32" s="114" customFormat="1" ht="26.25" x14ac:dyDescent="0.35">
      <c r="B27" s="103"/>
      <c r="D27" s="113"/>
      <c r="K27" s="225"/>
      <c r="L27" s="225"/>
      <c r="M27" s="225"/>
      <c r="N27" s="225"/>
      <c r="O27" s="225"/>
      <c r="P27" s="225"/>
      <c r="Q27" s="225"/>
    </row>
    <row r="28" spans="1:32" s="108" customFormat="1" ht="25.5" x14ac:dyDescent="0.35">
      <c r="B28" s="109"/>
      <c r="D28" s="113"/>
      <c r="E28" s="113"/>
      <c r="F28" s="113"/>
      <c r="G28" s="113"/>
      <c r="H28" s="113"/>
      <c r="I28" s="113"/>
      <c r="J28" s="113"/>
      <c r="K28" s="225"/>
      <c r="L28" s="225"/>
      <c r="M28" s="225"/>
      <c r="N28" s="225"/>
      <c r="O28" s="225"/>
      <c r="P28" s="225"/>
      <c r="Q28" s="225"/>
    </row>
    <row r="29" spans="1:32" x14ac:dyDescent="0.35">
      <c r="K29" s="225"/>
      <c r="L29" s="225"/>
      <c r="M29" s="225"/>
      <c r="N29" s="225"/>
      <c r="O29" s="225"/>
      <c r="P29" s="225"/>
      <c r="Q29" s="225"/>
    </row>
    <row r="30" spans="1:32" x14ac:dyDescent="0.35">
      <c r="K30" s="225"/>
      <c r="L30" s="225"/>
      <c r="M30" s="225"/>
      <c r="N30" s="225"/>
      <c r="O30" s="225"/>
      <c r="P30" s="225"/>
      <c r="Q30" s="225"/>
    </row>
    <row r="31" spans="1:32" x14ac:dyDescent="0.35">
      <c r="K31" s="225"/>
      <c r="L31" s="225"/>
      <c r="M31" s="225"/>
      <c r="N31" s="225"/>
      <c r="O31" s="225"/>
      <c r="P31" s="225"/>
      <c r="Q31" s="225"/>
    </row>
    <row r="32" spans="1:32" x14ac:dyDescent="0.35">
      <c r="K32" s="225"/>
      <c r="L32" s="225"/>
      <c r="M32" s="225"/>
      <c r="N32" s="225"/>
      <c r="O32" s="225"/>
      <c r="P32" s="225"/>
      <c r="Q32" s="225"/>
    </row>
    <row r="33" spans="11:17" x14ac:dyDescent="0.35">
      <c r="K33" s="225"/>
      <c r="L33" s="225"/>
      <c r="M33" s="225"/>
      <c r="N33" s="225"/>
      <c r="O33" s="225"/>
      <c r="P33" s="225"/>
      <c r="Q33" s="225"/>
    </row>
    <row r="34" spans="11:17" x14ac:dyDescent="0.35">
      <c r="K34" s="225"/>
      <c r="L34" s="225"/>
      <c r="M34" s="225"/>
      <c r="N34" s="225"/>
      <c r="O34" s="225"/>
      <c r="P34" s="225"/>
      <c r="Q34" s="225"/>
    </row>
    <row r="35" spans="11:17" x14ac:dyDescent="0.35">
      <c r="K35" s="225"/>
      <c r="L35" s="225"/>
      <c r="M35" s="225"/>
      <c r="N35" s="225"/>
      <c r="O35" s="225"/>
      <c r="P35" s="225"/>
      <c r="Q35" s="225"/>
    </row>
    <row r="36" spans="11:17" x14ac:dyDescent="0.35">
      <c r="K36" s="225"/>
      <c r="L36" s="225"/>
      <c r="M36" s="225"/>
      <c r="N36" s="225"/>
      <c r="O36" s="225"/>
      <c r="P36" s="225"/>
      <c r="Q36" s="225"/>
    </row>
    <row r="37" spans="11:17" x14ac:dyDescent="0.35">
      <c r="K37" s="225"/>
      <c r="L37" s="225"/>
      <c r="M37" s="225"/>
      <c r="N37" s="225"/>
      <c r="O37" s="225"/>
      <c r="P37" s="225"/>
      <c r="Q37" s="225"/>
    </row>
  </sheetData>
  <mergeCells count="23">
    <mergeCell ref="A19:B19"/>
    <mergeCell ref="C5:D10"/>
    <mergeCell ref="E5:Q5"/>
    <mergeCell ref="L7:O7"/>
    <mergeCell ref="I7:J10"/>
    <mergeCell ref="M8:M11"/>
    <mergeCell ref="E7:F10"/>
    <mergeCell ref="G7:H10"/>
    <mergeCell ref="O8:O11"/>
    <mergeCell ref="P1:Q1"/>
    <mergeCell ref="A2:Q2"/>
    <mergeCell ref="A3:Q3"/>
    <mergeCell ref="A5:A11"/>
    <mergeCell ref="P4:Q4"/>
    <mergeCell ref="G4:I4"/>
    <mergeCell ref="N8:N11"/>
    <mergeCell ref="K6:Q6"/>
    <mergeCell ref="Q7:Q11"/>
    <mergeCell ref="B5:B11"/>
    <mergeCell ref="E6:J6"/>
    <mergeCell ref="L8:L11"/>
    <mergeCell ref="P7:P11"/>
    <mergeCell ref="K7:K11"/>
  </mergeCells>
  <printOptions horizontalCentered="1"/>
  <pageMargins left="0" right="0" top="0.39370078740157483" bottom="0" header="7.874015748031496E-2" footer="7.874015748031496E-2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G30"/>
  <sheetViews>
    <sheetView view="pageBreakPreview" topLeftCell="A4" zoomScale="55" zoomScaleNormal="70" zoomScaleSheetLayoutView="55" workbookViewId="0">
      <selection activeCell="J19" sqref="J19"/>
    </sheetView>
  </sheetViews>
  <sheetFormatPr defaultRowHeight="26.25" x14ac:dyDescent="0.35"/>
  <cols>
    <col min="1" max="1" width="7.7109375" style="3" customWidth="1"/>
    <col min="2" max="2" width="34.42578125" style="3" customWidth="1"/>
    <col min="3" max="3" width="12.7109375" style="3" customWidth="1"/>
    <col min="4" max="4" width="13.140625" style="3" customWidth="1"/>
    <col min="5" max="5" width="14.5703125" style="3" customWidth="1"/>
    <col min="6" max="6" width="15.28515625" style="3" customWidth="1"/>
    <col min="7" max="7" width="14" style="3" customWidth="1"/>
    <col min="8" max="8" width="14.140625" style="3" customWidth="1"/>
    <col min="9" max="9" width="15.85546875" style="3" customWidth="1"/>
    <col min="10" max="10" width="19.42578125" style="3" customWidth="1"/>
    <col min="11" max="11" width="14.7109375" style="3" customWidth="1"/>
    <col min="12" max="12" width="14.28515625" style="3" customWidth="1"/>
    <col min="13" max="14" width="12.7109375" style="3" customWidth="1"/>
    <col min="15" max="15" width="14" style="3" customWidth="1"/>
    <col min="16" max="16" width="15.7109375" style="3" customWidth="1"/>
    <col min="17" max="17" width="16.28515625" style="3" customWidth="1"/>
    <col min="18" max="18" width="21" style="3" customWidth="1"/>
    <col min="19" max="19" width="10.7109375" style="3" customWidth="1"/>
    <col min="20" max="20" width="13.5703125" style="3" customWidth="1"/>
    <col min="21" max="21" width="15.85546875" style="3" customWidth="1"/>
    <col min="22" max="22" width="14.5703125" style="3" customWidth="1"/>
    <col min="23" max="23" width="13.5703125" style="3" customWidth="1"/>
    <col min="24" max="24" width="9.140625" style="3"/>
    <col min="25" max="25" width="11.5703125" style="111" bestFit="1" customWidth="1"/>
    <col min="26" max="26" width="12.85546875" style="97" customWidth="1"/>
    <col min="27" max="27" width="11.5703125" style="3" bestFit="1" customWidth="1"/>
    <col min="28" max="28" width="10.85546875" style="3" bestFit="1" customWidth="1"/>
    <col min="29" max="29" width="15.140625" style="3" customWidth="1"/>
    <col min="30" max="16384" width="9.140625" style="3"/>
  </cols>
  <sheetData>
    <row r="1" spans="1:33" ht="27.75" x14ac:dyDescent="0.4">
      <c r="V1" s="297" t="s">
        <v>2</v>
      </c>
      <c r="W1" s="297"/>
    </row>
    <row r="2" spans="1:33" ht="64.900000000000006" customHeight="1" x14ac:dyDescent="0.35">
      <c r="A2" s="252" t="s">
        <v>109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</row>
    <row r="3" spans="1:33" ht="33.6" customHeight="1" x14ac:dyDescent="0.35">
      <c r="A3" s="306" t="s">
        <v>84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</row>
    <row r="4" spans="1:33" ht="18.600000000000001" customHeight="1" thickBot="1" x14ac:dyDescent="0.4">
      <c r="A4" s="4"/>
      <c r="B4" s="4"/>
      <c r="C4" s="4"/>
      <c r="D4" s="4"/>
      <c r="E4" s="4"/>
      <c r="F4" s="4"/>
      <c r="G4" s="4"/>
      <c r="H4" s="4"/>
      <c r="I4" s="4"/>
      <c r="J4" s="257"/>
      <c r="K4" s="257"/>
      <c r="L4" s="257"/>
      <c r="M4" s="4"/>
      <c r="N4" s="4"/>
      <c r="O4" s="4"/>
      <c r="P4" s="4"/>
      <c r="Q4" s="307"/>
      <c r="R4" s="307"/>
      <c r="S4" s="307"/>
      <c r="T4" s="307"/>
      <c r="U4" s="307"/>
      <c r="V4" s="307"/>
      <c r="W4" s="307"/>
    </row>
    <row r="5" spans="1:33" ht="30.75" customHeight="1" thickBot="1" x14ac:dyDescent="0.4">
      <c r="A5" s="253" t="s">
        <v>0</v>
      </c>
      <c r="B5" s="253" t="s">
        <v>19</v>
      </c>
      <c r="C5" s="284" t="s">
        <v>3</v>
      </c>
      <c r="D5" s="285"/>
      <c r="E5" s="302" t="s">
        <v>4</v>
      </c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80"/>
    </row>
    <row r="6" spans="1:33" ht="33" customHeight="1" thickBot="1" x14ac:dyDescent="0.4">
      <c r="A6" s="254"/>
      <c r="B6" s="254"/>
      <c r="C6" s="298"/>
      <c r="D6" s="299"/>
      <c r="E6" s="303" t="s">
        <v>6</v>
      </c>
      <c r="F6" s="304"/>
      <c r="G6" s="304"/>
      <c r="H6" s="305"/>
      <c r="I6" s="278" t="s">
        <v>108</v>
      </c>
      <c r="J6" s="279"/>
      <c r="K6" s="279"/>
      <c r="L6" s="279"/>
      <c r="M6" s="279"/>
      <c r="N6" s="279"/>
      <c r="O6" s="279"/>
      <c r="P6" s="279"/>
      <c r="Q6" s="279"/>
      <c r="R6" s="279"/>
      <c r="S6" s="280"/>
      <c r="T6" s="284" t="s">
        <v>94</v>
      </c>
      <c r="U6" s="285"/>
      <c r="V6" s="284" t="s">
        <v>50</v>
      </c>
      <c r="W6" s="285"/>
    </row>
    <row r="7" spans="1:33" ht="36.6" customHeight="1" thickBot="1" x14ac:dyDescent="0.4">
      <c r="A7" s="254"/>
      <c r="B7" s="254"/>
      <c r="C7" s="298"/>
      <c r="D7" s="299"/>
      <c r="E7" s="284" t="s">
        <v>35</v>
      </c>
      <c r="F7" s="285"/>
      <c r="G7" s="284" t="s">
        <v>7</v>
      </c>
      <c r="H7" s="285"/>
      <c r="I7" s="281" t="s">
        <v>15</v>
      </c>
      <c r="J7" s="281" t="s">
        <v>61</v>
      </c>
      <c r="K7" s="278" t="s">
        <v>11</v>
      </c>
      <c r="L7" s="279"/>
      <c r="M7" s="279"/>
      <c r="N7" s="279"/>
      <c r="O7" s="280"/>
      <c r="P7" s="290" t="s">
        <v>44</v>
      </c>
      <c r="Q7" s="290" t="s">
        <v>45</v>
      </c>
      <c r="R7" s="290" t="s">
        <v>46</v>
      </c>
      <c r="S7" s="300" t="s">
        <v>38</v>
      </c>
      <c r="T7" s="298"/>
      <c r="U7" s="299"/>
      <c r="V7" s="298"/>
      <c r="W7" s="299"/>
    </row>
    <row r="8" spans="1:33" ht="27" customHeight="1" thickBot="1" x14ac:dyDescent="0.4">
      <c r="A8" s="254"/>
      <c r="B8" s="254"/>
      <c r="C8" s="286"/>
      <c r="D8" s="287"/>
      <c r="E8" s="286"/>
      <c r="F8" s="287"/>
      <c r="G8" s="286"/>
      <c r="H8" s="287"/>
      <c r="I8" s="282"/>
      <c r="J8" s="282"/>
      <c r="K8" s="281" t="s">
        <v>10</v>
      </c>
      <c r="L8" s="288" t="s">
        <v>51</v>
      </c>
      <c r="M8" s="289"/>
      <c r="N8" s="293" t="s">
        <v>43</v>
      </c>
      <c r="O8" s="308" t="s">
        <v>58</v>
      </c>
      <c r="P8" s="291"/>
      <c r="Q8" s="291"/>
      <c r="R8" s="291"/>
      <c r="S8" s="301"/>
      <c r="T8" s="286"/>
      <c r="U8" s="287"/>
      <c r="V8" s="286"/>
      <c r="W8" s="287"/>
    </row>
    <row r="9" spans="1:33" ht="75" customHeight="1" thickBot="1" x14ac:dyDescent="0.4">
      <c r="A9" s="255"/>
      <c r="B9" s="255"/>
      <c r="C9" s="187" t="s">
        <v>101</v>
      </c>
      <c r="D9" s="187" t="s">
        <v>104</v>
      </c>
      <c r="E9" s="187" t="s">
        <v>101</v>
      </c>
      <c r="F9" s="187" t="s">
        <v>104</v>
      </c>
      <c r="G9" s="187" t="s">
        <v>101</v>
      </c>
      <c r="H9" s="187" t="s">
        <v>104</v>
      </c>
      <c r="I9" s="283"/>
      <c r="J9" s="283"/>
      <c r="K9" s="283"/>
      <c r="L9" s="188" t="s">
        <v>42</v>
      </c>
      <c r="M9" s="189" t="s">
        <v>41</v>
      </c>
      <c r="N9" s="294"/>
      <c r="O9" s="309"/>
      <c r="P9" s="292"/>
      <c r="Q9" s="292"/>
      <c r="R9" s="292"/>
      <c r="S9" s="292"/>
      <c r="T9" s="187" t="s">
        <v>101</v>
      </c>
      <c r="U9" s="187" t="s">
        <v>104</v>
      </c>
      <c r="V9" s="187" t="s">
        <v>101</v>
      </c>
      <c r="W9" s="187" t="s">
        <v>104</v>
      </c>
    </row>
    <row r="10" spans="1:33" s="31" customFormat="1" ht="27" thickBot="1" x14ac:dyDescent="0.4">
      <c r="A10" s="136">
        <v>1</v>
      </c>
      <c r="B10" s="137">
        <v>2</v>
      </c>
      <c r="C10" s="137">
        <v>3</v>
      </c>
      <c r="D10" s="137">
        <v>4</v>
      </c>
      <c r="E10" s="137">
        <v>5</v>
      </c>
      <c r="F10" s="137">
        <v>6</v>
      </c>
      <c r="G10" s="137">
        <v>7</v>
      </c>
      <c r="H10" s="137">
        <v>8</v>
      </c>
      <c r="I10" s="137">
        <v>9</v>
      </c>
      <c r="J10" s="137">
        <v>10</v>
      </c>
      <c r="K10" s="137">
        <v>11</v>
      </c>
      <c r="L10" s="137">
        <v>12</v>
      </c>
      <c r="M10" s="137">
        <v>13</v>
      </c>
      <c r="N10" s="137">
        <v>14</v>
      </c>
      <c r="O10" s="137">
        <v>15</v>
      </c>
      <c r="P10" s="137">
        <v>16</v>
      </c>
      <c r="Q10" s="137">
        <v>17</v>
      </c>
      <c r="R10" s="137">
        <v>18</v>
      </c>
      <c r="S10" s="137">
        <v>19</v>
      </c>
      <c r="T10" s="137">
        <v>20</v>
      </c>
      <c r="U10" s="137">
        <v>21</v>
      </c>
      <c r="V10" s="137">
        <v>22</v>
      </c>
      <c r="W10" s="138">
        <v>23</v>
      </c>
      <c r="Y10" s="103"/>
      <c r="Z10" s="104"/>
    </row>
    <row r="11" spans="1:33" s="1" customFormat="1" ht="58.9" customHeight="1" thickBot="1" x14ac:dyDescent="0.35">
      <c r="A11" s="141">
        <v>1</v>
      </c>
      <c r="B11" s="142" t="s">
        <v>20</v>
      </c>
      <c r="C11" s="143">
        <v>1032</v>
      </c>
      <c r="D11" s="200">
        <f>SUM(F11+H11)</f>
        <v>618</v>
      </c>
      <c r="E11" s="144">
        <v>1031</v>
      </c>
      <c r="F11" s="200">
        <f>SUM(I11+J11+K11)</f>
        <v>618</v>
      </c>
      <c r="G11" s="145">
        <v>1</v>
      </c>
      <c r="H11" s="145">
        <v>0</v>
      </c>
      <c r="I11" s="204">
        <v>29</v>
      </c>
      <c r="J11" s="144">
        <v>538</v>
      </c>
      <c r="K11" s="200">
        <v>51</v>
      </c>
      <c r="L11" s="205">
        <v>2</v>
      </c>
      <c r="M11" s="146">
        <v>14</v>
      </c>
      <c r="N11" s="206">
        <v>1</v>
      </c>
      <c r="O11" s="205">
        <v>34</v>
      </c>
      <c r="P11" s="207">
        <v>101</v>
      </c>
      <c r="Q11" s="207">
        <v>489</v>
      </c>
      <c r="R11" s="207">
        <v>0</v>
      </c>
      <c r="S11" s="207">
        <v>14</v>
      </c>
      <c r="T11" s="147">
        <v>12</v>
      </c>
      <c r="U11" s="147">
        <v>11</v>
      </c>
      <c r="V11" s="146">
        <v>2</v>
      </c>
      <c r="W11" s="148">
        <v>1</v>
      </c>
      <c r="Y11" s="177"/>
      <c r="Z11" s="178"/>
      <c r="AA11" s="179"/>
      <c r="AB11" s="202"/>
      <c r="AC11" s="156"/>
      <c r="AD11" s="174"/>
      <c r="AE11" s="99"/>
      <c r="AF11" s="170"/>
      <c r="AG11" s="170"/>
    </row>
    <row r="12" spans="1:33" s="1" customFormat="1" ht="46.9" customHeight="1" thickBot="1" x14ac:dyDescent="0.35">
      <c r="A12" s="78">
        <v>2</v>
      </c>
      <c r="B12" s="67" t="s">
        <v>21</v>
      </c>
      <c r="C12" s="96">
        <v>933</v>
      </c>
      <c r="D12" s="200">
        <f t="shared" ref="D12:D25" si="0">SUM(F12+H12)</f>
        <v>592</v>
      </c>
      <c r="E12" s="68">
        <v>933</v>
      </c>
      <c r="F12" s="200">
        <f t="shared" ref="F12:F25" si="1">SUM(I12+J12+K12)</f>
        <v>592</v>
      </c>
      <c r="G12" s="69">
        <v>0</v>
      </c>
      <c r="H12" s="69">
        <v>0</v>
      </c>
      <c r="I12" s="208">
        <v>40</v>
      </c>
      <c r="J12" s="68">
        <v>433</v>
      </c>
      <c r="K12" s="68">
        <v>119</v>
      </c>
      <c r="L12" s="209">
        <v>5</v>
      </c>
      <c r="M12" s="105">
        <v>27</v>
      </c>
      <c r="N12" s="210">
        <v>3</v>
      </c>
      <c r="O12" s="209">
        <v>84</v>
      </c>
      <c r="P12" s="211">
        <v>109</v>
      </c>
      <c r="Q12" s="211">
        <v>428</v>
      </c>
      <c r="R12" s="211">
        <v>3</v>
      </c>
      <c r="S12" s="211">
        <v>16</v>
      </c>
      <c r="T12" s="66">
        <v>9</v>
      </c>
      <c r="U12" s="66">
        <v>30</v>
      </c>
      <c r="V12" s="105">
        <v>1</v>
      </c>
      <c r="W12" s="79">
        <v>2</v>
      </c>
      <c r="Y12" s="177"/>
      <c r="Z12" s="178"/>
      <c r="AA12" s="179"/>
      <c r="AB12" s="202"/>
      <c r="AC12" s="156"/>
      <c r="AD12" s="174"/>
      <c r="AE12" s="99"/>
      <c r="AF12" s="170"/>
      <c r="AG12" s="170"/>
    </row>
    <row r="13" spans="1:33" s="1" customFormat="1" ht="46.9" customHeight="1" thickBot="1" x14ac:dyDescent="0.35">
      <c r="A13" s="78">
        <v>3</v>
      </c>
      <c r="B13" s="67" t="s">
        <v>22</v>
      </c>
      <c r="C13" s="96">
        <v>991</v>
      </c>
      <c r="D13" s="200">
        <f t="shared" si="0"/>
        <v>670</v>
      </c>
      <c r="E13" s="68">
        <v>991</v>
      </c>
      <c r="F13" s="200">
        <f t="shared" si="1"/>
        <v>670</v>
      </c>
      <c r="G13" s="69">
        <v>0</v>
      </c>
      <c r="H13" s="69">
        <v>0</v>
      </c>
      <c r="I13" s="208">
        <v>36</v>
      </c>
      <c r="J13" s="68">
        <v>507</v>
      </c>
      <c r="K13" s="68">
        <v>127</v>
      </c>
      <c r="L13" s="209">
        <v>5</v>
      </c>
      <c r="M13" s="105">
        <v>73</v>
      </c>
      <c r="N13" s="210">
        <v>3</v>
      </c>
      <c r="O13" s="209">
        <v>46</v>
      </c>
      <c r="P13" s="211">
        <v>93</v>
      </c>
      <c r="Q13" s="211">
        <v>533</v>
      </c>
      <c r="R13" s="211">
        <v>1</v>
      </c>
      <c r="S13" s="211">
        <v>22</v>
      </c>
      <c r="T13" s="66">
        <v>23</v>
      </c>
      <c r="U13" s="66">
        <v>15</v>
      </c>
      <c r="V13" s="105">
        <v>1</v>
      </c>
      <c r="W13" s="79">
        <v>2</v>
      </c>
      <c r="Y13" s="177"/>
      <c r="Z13" s="178"/>
      <c r="AA13" s="179"/>
      <c r="AB13" s="202"/>
      <c r="AC13" s="156"/>
      <c r="AD13" s="174"/>
      <c r="AE13" s="99"/>
      <c r="AF13" s="170"/>
      <c r="AG13" s="170"/>
    </row>
    <row r="14" spans="1:33" s="1" customFormat="1" ht="46.9" customHeight="1" thickBot="1" x14ac:dyDescent="0.35">
      <c r="A14" s="78">
        <v>4</v>
      </c>
      <c r="B14" s="67" t="s">
        <v>23</v>
      </c>
      <c r="C14" s="96">
        <v>1416</v>
      </c>
      <c r="D14" s="200">
        <f t="shared" si="0"/>
        <v>1030</v>
      </c>
      <c r="E14" s="68">
        <v>1416</v>
      </c>
      <c r="F14" s="200">
        <f t="shared" si="1"/>
        <v>1030</v>
      </c>
      <c r="G14" s="69">
        <v>0</v>
      </c>
      <c r="H14" s="69">
        <v>0</v>
      </c>
      <c r="I14" s="208">
        <v>33</v>
      </c>
      <c r="J14" s="68">
        <v>946</v>
      </c>
      <c r="K14" s="68">
        <v>51</v>
      </c>
      <c r="L14" s="209">
        <v>6</v>
      </c>
      <c r="M14" s="105">
        <v>0</v>
      </c>
      <c r="N14" s="210">
        <v>3</v>
      </c>
      <c r="O14" s="209">
        <v>42</v>
      </c>
      <c r="P14" s="211">
        <v>147</v>
      </c>
      <c r="Q14" s="211">
        <v>912</v>
      </c>
      <c r="R14" s="211">
        <v>1</v>
      </c>
      <c r="S14" s="211">
        <v>28</v>
      </c>
      <c r="T14" s="66">
        <v>13</v>
      </c>
      <c r="U14" s="66">
        <v>11</v>
      </c>
      <c r="V14" s="105">
        <v>2</v>
      </c>
      <c r="W14" s="79">
        <v>0</v>
      </c>
      <c r="Y14" s="177"/>
      <c r="Z14" s="178"/>
      <c r="AA14" s="179"/>
      <c r="AB14" s="202"/>
      <c r="AC14" s="156"/>
      <c r="AD14" s="174"/>
      <c r="AE14" s="99"/>
      <c r="AF14" s="170"/>
      <c r="AG14" s="170"/>
    </row>
    <row r="15" spans="1:33" s="1" customFormat="1" ht="46.9" customHeight="1" thickBot="1" x14ac:dyDescent="0.35">
      <c r="A15" s="78">
        <v>5</v>
      </c>
      <c r="B15" s="67" t="s">
        <v>24</v>
      </c>
      <c r="C15" s="96">
        <v>3193</v>
      </c>
      <c r="D15" s="200">
        <f t="shared" si="0"/>
        <v>1992</v>
      </c>
      <c r="E15" s="68">
        <v>3192</v>
      </c>
      <c r="F15" s="200">
        <f t="shared" si="1"/>
        <v>1992</v>
      </c>
      <c r="G15" s="69">
        <v>1</v>
      </c>
      <c r="H15" s="69">
        <v>0</v>
      </c>
      <c r="I15" s="208">
        <v>153</v>
      </c>
      <c r="J15" s="68">
        <v>1636</v>
      </c>
      <c r="K15" s="68">
        <v>203</v>
      </c>
      <c r="L15" s="209">
        <v>6</v>
      </c>
      <c r="M15" s="105">
        <v>16</v>
      </c>
      <c r="N15" s="210">
        <v>6</v>
      </c>
      <c r="O15" s="209">
        <v>175</v>
      </c>
      <c r="P15" s="211">
        <v>360</v>
      </c>
      <c r="Q15" s="211">
        <v>1565</v>
      </c>
      <c r="R15" s="211">
        <v>12</v>
      </c>
      <c r="S15" s="211">
        <v>62</v>
      </c>
      <c r="T15" s="66">
        <v>70</v>
      </c>
      <c r="U15" s="66">
        <v>33</v>
      </c>
      <c r="V15" s="105">
        <v>1</v>
      </c>
      <c r="W15" s="79">
        <v>1</v>
      </c>
      <c r="Y15" s="177"/>
      <c r="Z15" s="178"/>
      <c r="AA15" s="179"/>
      <c r="AB15" s="202"/>
      <c r="AC15" s="156"/>
      <c r="AD15" s="174"/>
      <c r="AE15" s="99"/>
      <c r="AF15" s="170"/>
      <c r="AG15" s="170"/>
    </row>
    <row r="16" spans="1:33" s="1" customFormat="1" ht="46.9" customHeight="1" thickBot="1" x14ac:dyDescent="0.35">
      <c r="A16" s="78">
        <v>6</v>
      </c>
      <c r="B16" s="67" t="s">
        <v>25</v>
      </c>
      <c r="C16" s="96">
        <v>1635</v>
      </c>
      <c r="D16" s="200">
        <f t="shared" si="0"/>
        <v>1286</v>
      </c>
      <c r="E16" s="68">
        <v>1635</v>
      </c>
      <c r="F16" s="200">
        <f t="shared" si="1"/>
        <v>1286</v>
      </c>
      <c r="G16" s="69">
        <v>0</v>
      </c>
      <c r="H16" s="69">
        <v>0</v>
      </c>
      <c r="I16" s="208">
        <v>55</v>
      </c>
      <c r="J16" s="68">
        <v>1035</v>
      </c>
      <c r="K16" s="68">
        <v>196</v>
      </c>
      <c r="L16" s="209">
        <v>3</v>
      </c>
      <c r="M16" s="105">
        <v>142</v>
      </c>
      <c r="N16" s="210">
        <v>4</v>
      </c>
      <c r="O16" s="209">
        <v>47</v>
      </c>
      <c r="P16" s="211">
        <v>122</v>
      </c>
      <c r="Q16" s="211">
        <v>1115</v>
      </c>
      <c r="R16" s="211">
        <v>2</v>
      </c>
      <c r="S16" s="211">
        <v>28</v>
      </c>
      <c r="T16" s="66">
        <v>33</v>
      </c>
      <c r="U16" s="66">
        <v>12</v>
      </c>
      <c r="V16" s="105">
        <v>2</v>
      </c>
      <c r="W16" s="79">
        <v>3</v>
      </c>
      <c r="Y16" s="177"/>
      <c r="Z16" s="178"/>
      <c r="AA16" s="179"/>
      <c r="AB16" s="202"/>
      <c r="AC16" s="156"/>
      <c r="AD16" s="174"/>
      <c r="AE16" s="99"/>
      <c r="AF16" s="170"/>
      <c r="AG16" s="170"/>
    </row>
    <row r="17" spans="1:33" s="1" customFormat="1" ht="46.9" customHeight="1" thickBot="1" x14ac:dyDescent="0.35">
      <c r="A17" s="78">
        <v>7</v>
      </c>
      <c r="B17" s="67" t="s">
        <v>26</v>
      </c>
      <c r="C17" s="96">
        <v>1521</v>
      </c>
      <c r="D17" s="200">
        <f t="shared" si="0"/>
        <v>796</v>
      </c>
      <c r="E17" s="68">
        <v>1521</v>
      </c>
      <c r="F17" s="200">
        <f t="shared" si="1"/>
        <v>796</v>
      </c>
      <c r="G17" s="69">
        <v>0</v>
      </c>
      <c r="H17" s="69">
        <v>0</v>
      </c>
      <c r="I17" s="208">
        <v>57</v>
      </c>
      <c r="J17" s="68">
        <v>580</v>
      </c>
      <c r="K17" s="68">
        <v>159</v>
      </c>
      <c r="L17" s="209">
        <v>8</v>
      </c>
      <c r="M17" s="105">
        <v>61</v>
      </c>
      <c r="N17" s="210">
        <v>4</v>
      </c>
      <c r="O17" s="209">
        <v>86</v>
      </c>
      <c r="P17" s="211">
        <v>144</v>
      </c>
      <c r="Q17" s="211">
        <v>628</v>
      </c>
      <c r="R17" s="211">
        <v>2</v>
      </c>
      <c r="S17" s="211">
        <v>39</v>
      </c>
      <c r="T17" s="66">
        <v>83</v>
      </c>
      <c r="U17" s="66">
        <v>26</v>
      </c>
      <c r="V17" s="105">
        <v>1</v>
      </c>
      <c r="W17" s="79">
        <v>3</v>
      </c>
      <c r="Y17" s="177"/>
      <c r="Z17" s="178"/>
      <c r="AA17" s="179"/>
      <c r="AB17" s="202"/>
      <c r="AC17" s="156"/>
      <c r="AD17" s="174"/>
      <c r="AE17" s="99"/>
      <c r="AF17" s="170"/>
      <c r="AG17" s="170"/>
    </row>
    <row r="18" spans="1:33" s="1" customFormat="1" ht="46.9" customHeight="1" thickBot="1" x14ac:dyDescent="0.35">
      <c r="A18" s="78">
        <v>8</v>
      </c>
      <c r="B18" s="67" t="s">
        <v>27</v>
      </c>
      <c r="C18" s="96">
        <v>1998</v>
      </c>
      <c r="D18" s="200">
        <f t="shared" si="0"/>
        <v>1330</v>
      </c>
      <c r="E18" s="68">
        <v>1996</v>
      </c>
      <c r="F18" s="200">
        <f t="shared" si="1"/>
        <v>1330</v>
      </c>
      <c r="G18" s="69">
        <v>2</v>
      </c>
      <c r="H18" s="69">
        <v>0</v>
      </c>
      <c r="I18" s="208">
        <v>54</v>
      </c>
      <c r="J18" s="68">
        <v>1177</v>
      </c>
      <c r="K18" s="68">
        <v>99</v>
      </c>
      <c r="L18" s="209">
        <v>4</v>
      </c>
      <c r="M18" s="105">
        <v>0</v>
      </c>
      <c r="N18" s="210">
        <v>3</v>
      </c>
      <c r="O18" s="209">
        <v>92</v>
      </c>
      <c r="P18" s="211">
        <v>178</v>
      </c>
      <c r="Q18" s="211">
        <v>1015</v>
      </c>
      <c r="R18" s="211">
        <v>6</v>
      </c>
      <c r="S18" s="211">
        <v>42</v>
      </c>
      <c r="T18" s="66">
        <v>29</v>
      </c>
      <c r="U18" s="66">
        <v>26</v>
      </c>
      <c r="V18" s="105">
        <v>3</v>
      </c>
      <c r="W18" s="79">
        <v>0</v>
      </c>
      <c r="Y18" s="177"/>
      <c r="Z18" s="178"/>
      <c r="AA18" s="179"/>
      <c r="AB18" s="202"/>
      <c r="AC18" s="156"/>
      <c r="AD18" s="174"/>
      <c r="AE18" s="99"/>
      <c r="AF18" s="170"/>
      <c r="AG18" s="170"/>
    </row>
    <row r="19" spans="1:33" s="1" customFormat="1" ht="46.9" customHeight="1" thickBot="1" x14ac:dyDescent="0.35">
      <c r="A19" s="78">
        <v>9</v>
      </c>
      <c r="B19" s="67" t="s">
        <v>28</v>
      </c>
      <c r="C19" s="96">
        <v>836</v>
      </c>
      <c r="D19" s="200">
        <f t="shared" si="0"/>
        <v>450</v>
      </c>
      <c r="E19" s="68">
        <v>836</v>
      </c>
      <c r="F19" s="200">
        <f t="shared" si="1"/>
        <v>450</v>
      </c>
      <c r="G19" s="69">
        <v>0</v>
      </c>
      <c r="H19" s="69">
        <v>0</v>
      </c>
      <c r="I19" s="208">
        <v>38</v>
      </c>
      <c r="J19" s="68">
        <v>350</v>
      </c>
      <c r="K19" s="68">
        <v>62</v>
      </c>
      <c r="L19" s="209">
        <v>6</v>
      </c>
      <c r="M19" s="105">
        <v>0</v>
      </c>
      <c r="N19" s="210">
        <v>3</v>
      </c>
      <c r="O19" s="209">
        <v>53</v>
      </c>
      <c r="P19" s="211">
        <v>78</v>
      </c>
      <c r="Q19" s="211">
        <v>412</v>
      </c>
      <c r="R19" s="211">
        <v>1</v>
      </c>
      <c r="S19" s="211">
        <v>12</v>
      </c>
      <c r="T19" s="66">
        <v>11</v>
      </c>
      <c r="U19" s="66">
        <v>18</v>
      </c>
      <c r="V19" s="105">
        <v>1</v>
      </c>
      <c r="W19" s="79">
        <v>0</v>
      </c>
      <c r="Y19" s="177"/>
      <c r="Z19" s="178"/>
      <c r="AA19" s="179"/>
      <c r="AB19" s="202"/>
      <c r="AC19" s="156"/>
      <c r="AD19" s="174"/>
      <c r="AE19" s="99"/>
      <c r="AF19" s="170"/>
      <c r="AG19" s="170"/>
    </row>
    <row r="20" spans="1:33" s="1" customFormat="1" ht="46.9" customHeight="1" thickBot="1" x14ac:dyDescent="0.35">
      <c r="A20" s="78">
        <v>10</v>
      </c>
      <c r="B20" s="67" t="s">
        <v>29</v>
      </c>
      <c r="C20" s="96">
        <v>2203</v>
      </c>
      <c r="D20" s="200">
        <f t="shared" si="0"/>
        <v>1491</v>
      </c>
      <c r="E20" s="68">
        <v>2201</v>
      </c>
      <c r="F20" s="200">
        <f t="shared" si="1"/>
        <v>1491</v>
      </c>
      <c r="G20" s="69">
        <v>2</v>
      </c>
      <c r="H20" s="69">
        <v>0</v>
      </c>
      <c r="I20" s="208">
        <v>87</v>
      </c>
      <c r="J20" s="68">
        <v>1262</v>
      </c>
      <c r="K20" s="68">
        <v>142</v>
      </c>
      <c r="L20" s="209">
        <v>11</v>
      </c>
      <c r="M20" s="105">
        <v>13</v>
      </c>
      <c r="N20" s="210">
        <v>3</v>
      </c>
      <c r="O20" s="209">
        <v>115</v>
      </c>
      <c r="P20" s="211">
        <v>268</v>
      </c>
      <c r="Q20" s="211">
        <v>1165</v>
      </c>
      <c r="R20" s="211">
        <v>3</v>
      </c>
      <c r="S20" s="211">
        <v>50</v>
      </c>
      <c r="T20" s="66">
        <v>46</v>
      </c>
      <c r="U20" s="66">
        <v>30</v>
      </c>
      <c r="V20" s="105">
        <v>2</v>
      </c>
      <c r="W20" s="79">
        <v>1</v>
      </c>
      <c r="Y20" s="177"/>
      <c r="Z20" s="178"/>
      <c r="AA20" s="179"/>
      <c r="AB20" s="202"/>
      <c r="AC20" s="156"/>
      <c r="AD20" s="174"/>
      <c r="AE20" s="99"/>
      <c r="AF20" s="170"/>
      <c r="AG20" s="170"/>
    </row>
    <row r="21" spans="1:33" s="1" customFormat="1" ht="46.9" customHeight="1" thickBot="1" x14ac:dyDescent="0.35">
      <c r="A21" s="78">
        <v>11</v>
      </c>
      <c r="B21" s="67" t="s">
        <v>30</v>
      </c>
      <c r="C21" s="96">
        <v>2061</v>
      </c>
      <c r="D21" s="200">
        <f t="shared" si="0"/>
        <v>1458</v>
      </c>
      <c r="E21" s="68">
        <v>2058</v>
      </c>
      <c r="F21" s="200">
        <v>1456</v>
      </c>
      <c r="G21" s="69">
        <v>3</v>
      </c>
      <c r="H21" s="69">
        <v>2</v>
      </c>
      <c r="I21" s="208">
        <v>205</v>
      </c>
      <c r="J21" s="68">
        <v>1043</v>
      </c>
      <c r="K21" s="68">
        <v>210</v>
      </c>
      <c r="L21" s="209">
        <v>27</v>
      </c>
      <c r="M21" s="105">
        <v>42</v>
      </c>
      <c r="N21" s="210">
        <v>7</v>
      </c>
      <c r="O21" s="209">
        <v>134</v>
      </c>
      <c r="P21" s="211">
        <v>348</v>
      </c>
      <c r="Q21" s="211">
        <v>987</v>
      </c>
      <c r="R21" s="211">
        <v>17</v>
      </c>
      <c r="S21" s="211">
        <v>73</v>
      </c>
      <c r="T21" s="66">
        <v>50</v>
      </c>
      <c r="U21" s="66">
        <v>46</v>
      </c>
      <c r="V21" s="105">
        <v>2</v>
      </c>
      <c r="W21" s="79">
        <v>3</v>
      </c>
      <c r="Y21" s="177"/>
      <c r="Z21" s="178"/>
      <c r="AA21" s="179"/>
      <c r="AB21" s="202"/>
      <c r="AC21" s="156"/>
      <c r="AD21" s="174"/>
      <c r="AE21" s="99"/>
      <c r="AF21" s="170"/>
      <c r="AG21" s="170"/>
    </row>
    <row r="22" spans="1:33" s="1" customFormat="1" ht="46.9" customHeight="1" thickBot="1" x14ac:dyDescent="0.35">
      <c r="A22" s="78">
        <v>12</v>
      </c>
      <c r="B22" s="67" t="s">
        <v>31</v>
      </c>
      <c r="C22" s="96">
        <v>934</v>
      </c>
      <c r="D22" s="200">
        <f t="shared" si="0"/>
        <v>586</v>
      </c>
      <c r="E22" s="68">
        <v>929</v>
      </c>
      <c r="F22" s="200">
        <v>585</v>
      </c>
      <c r="G22" s="69">
        <v>5</v>
      </c>
      <c r="H22" s="69">
        <v>1</v>
      </c>
      <c r="I22" s="208">
        <v>64</v>
      </c>
      <c r="J22" s="68">
        <v>427</v>
      </c>
      <c r="K22" s="68">
        <v>95</v>
      </c>
      <c r="L22" s="209">
        <v>8</v>
      </c>
      <c r="M22" s="105">
        <v>40</v>
      </c>
      <c r="N22" s="210">
        <v>3</v>
      </c>
      <c r="O22" s="209">
        <v>44</v>
      </c>
      <c r="P22" s="211">
        <v>151</v>
      </c>
      <c r="Q22" s="211">
        <v>474</v>
      </c>
      <c r="R22" s="211">
        <v>3</v>
      </c>
      <c r="S22" s="211">
        <v>22</v>
      </c>
      <c r="T22" s="66">
        <v>10</v>
      </c>
      <c r="U22" s="66">
        <v>12</v>
      </c>
      <c r="V22" s="105">
        <v>2</v>
      </c>
      <c r="W22" s="79">
        <v>2</v>
      </c>
      <c r="Y22" s="177"/>
      <c r="Z22" s="178"/>
      <c r="AA22" s="179"/>
      <c r="AB22" s="202"/>
      <c r="AC22" s="156"/>
      <c r="AD22" s="174"/>
      <c r="AE22" s="99"/>
      <c r="AF22" s="170"/>
      <c r="AG22" s="170"/>
    </row>
    <row r="23" spans="1:33" s="1" customFormat="1" ht="46.9" customHeight="1" thickBot="1" x14ac:dyDescent="0.35">
      <c r="A23" s="78">
        <v>13</v>
      </c>
      <c r="B23" s="67" t="s">
        <v>32</v>
      </c>
      <c r="C23" s="96">
        <v>1012</v>
      </c>
      <c r="D23" s="200">
        <f t="shared" si="0"/>
        <v>538</v>
      </c>
      <c r="E23" s="68">
        <v>1012</v>
      </c>
      <c r="F23" s="200">
        <f t="shared" si="1"/>
        <v>538</v>
      </c>
      <c r="G23" s="69">
        <v>0</v>
      </c>
      <c r="H23" s="69">
        <v>0</v>
      </c>
      <c r="I23" s="208">
        <v>39</v>
      </c>
      <c r="J23" s="68">
        <v>458</v>
      </c>
      <c r="K23" s="68">
        <v>41</v>
      </c>
      <c r="L23" s="209">
        <v>4</v>
      </c>
      <c r="M23" s="105">
        <v>0</v>
      </c>
      <c r="N23" s="210">
        <v>3</v>
      </c>
      <c r="O23" s="209">
        <v>34</v>
      </c>
      <c r="P23" s="211">
        <v>86</v>
      </c>
      <c r="Q23" s="211">
        <v>478</v>
      </c>
      <c r="R23" s="211">
        <v>2</v>
      </c>
      <c r="S23" s="211">
        <v>24</v>
      </c>
      <c r="T23" s="66">
        <v>7</v>
      </c>
      <c r="U23" s="66">
        <v>8</v>
      </c>
      <c r="V23" s="105">
        <v>2</v>
      </c>
      <c r="W23" s="79">
        <v>0</v>
      </c>
      <c r="Y23" s="177"/>
      <c r="Z23" s="178"/>
      <c r="AA23" s="179"/>
      <c r="AB23" s="202"/>
      <c r="AC23" s="156"/>
      <c r="AD23" s="174"/>
      <c r="AE23" s="99"/>
      <c r="AF23" s="170"/>
      <c r="AG23" s="170"/>
    </row>
    <row r="24" spans="1:33" s="1" customFormat="1" ht="46.9" customHeight="1" thickBot="1" x14ac:dyDescent="0.35">
      <c r="A24" s="78">
        <v>14</v>
      </c>
      <c r="B24" s="67" t="s">
        <v>33</v>
      </c>
      <c r="C24" s="96">
        <v>1600</v>
      </c>
      <c r="D24" s="200">
        <f t="shared" si="0"/>
        <v>1573</v>
      </c>
      <c r="E24" s="68">
        <v>1591</v>
      </c>
      <c r="F24" s="200">
        <v>1569</v>
      </c>
      <c r="G24" s="69">
        <v>9</v>
      </c>
      <c r="H24" s="69">
        <v>4</v>
      </c>
      <c r="I24" s="208">
        <v>435</v>
      </c>
      <c r="J24" s="68">
        <v>953</v>
      </c>
      <c r="K24" s="68">
        <v>185</v>
      </c>
      <c r="L24" s="209">
        <v>37</v>
      </c>
      <c r="M24" s="105">
        <v>7</v>
      </c>
      <c r="N24" s="210">
        <v>12</v>
      </c>
      <c r="O24" s="209">
        <v>129</v>
      </c>
      <c r="P24" s="211">
        <v>601</v>
      </c>
      <c r="Q24" s="211">
        <v>859</v>
      </c>
      <c r="R24" s="211">
        <v>19</v>
      </c>
      <c r="S24" s="211">
        <v>60</v>
      </c>
      <c r="T24" s="66">
        <v>37</v>
      </c>
      <c r="U24" s="66">
        <v>35</v>
      </c>
      <c r="V24" s="105">
        <v>1</v>
      </c>
      <c r="W24" s="79">
        <v>1</v>
      </c>
      <c r="Y24" s="177"/>
      <c r="Z24" s="178"/>
      <c r="AA24" s="179"/>
      <c r="AB24" s="202"/>
      <c r="AC24" s="156"/>
      <c r="AD24" s="174"/>
      <c r="AE24" s="99"/>
      <c r="AF24" s="170"/>
      <c r="AG24" s="170"/>
    </row>
    <row r="25" spans="1:33" s="1" customFormat="1" ht="46.9" customHeight="1" thickBot="1" x14ac:dyDescent="0.35">
      <c r="A25" s="149">
        <v>15</v>
      </c>
      <c r="B25" s="150" t="s">
        <v>34</v>
      </c>
      <c r="C25" s="151">
        <v>14</v>
      </c>
      <c r="D25" s="200">
        <f t="shared" si="0"/>
        <v>5</v>
      </c>
      <c r="E25" s="152">
        <v>14</v>
      </c>
      <c r="F25" s="200">
        <f t="shared" si="1"/>
        <v>5</v>
      </c>
      <c r="G25" s="153">
        <v>0</v>
      </c>
      <c r="H25" s="153">
        <v>0</v>
      </c>
      <c r="I25" s="212">
        <v>1</v>
      </c>
      <c r="J25" s="153">
        <v>4</v>
      </c>
      <c r="K25" s="201">
        <v>0</v>
      </c>
      <c r="L25" s="153">
        <v>0</v>
      </c>
      <c r="M25" s="154">
        <v>0</v>
      </c>
      <c r="N25" s="153">
        <v>0</v>
      </c>
      <c r="O25" s="153">
        <v>0</v>
      </c>
      <c r="P25" s="153">
        <v>4</v>
      </c>
      <c r="Q25" s="213">
        <v>1</v>
      </c>
      <c r="R25" s="153">
        <v>0</v>
      </c>
      <c r="S25" s="153">
        <v>0</v>
      </c>
      <c r="T25" s="154">
        <v>1</v>
      </c>
      <c r="U25" s="154">
        <v>0</v>
      </c>
      <c r="V25" s="154">
        <v>0</v>
      </c>
      <c r="W25" s="155">
        <v>0</v>
      </c>
      <c r="Y25" s="177"/>
      <c r="Z25" s="178"/>
      <c r="AA25" s="179"/>
      <c r="AB25" s="202"/>
      <c r="AC25" s="156"/>
      <c r="AD25" s="174"/>
      <c r="AE25" s="99"/>
      <c r="AF25" s="170"/>
      <c r="AG25" s="170"/>
    </row>
    <row r="26" spans="1:33" s="1" customFormat="1" ht="46.5" customHeight="1" thickBot="1" x14ac:dyDescent="0.35">
      <c r="A26" s="295" t="s">
        <v>5</v>
      </c>
      <c r="B26" s="296"/>
      <c r="C26" s="139">
        <f>SUM(C11:C25)</f>
        <v>21379</v>
      </c>
      <c r="D26" s="220">
        <f>SUM(D11:D25)</f>
        <v>14415</v>
      </c>
      <c r="E26" s="139">
        <f t="shared" ref="E26:W26" si="2">SUM(E11:E25)</f>
        <v>21356</v>
      </c>
      <c r="F26" s="203">
        <f t="shared" si="2"/>
        <v>14408</v>
      </c>
      <c r="G26" s="139">
        <f t="shared" si="2"/>
        <v>23</v>
      </c>
      <c r="H26" s="139">
        <f t="shared" si="2"/>
        <v>7</v>
      </c>
      <c r="I26" s="139">
        <f t="shared" si="2"/>
        <v>1326</v>
      </c>
      <c r="J26" s="139">
        <f t="shared" si="2"/>
        <v>11349</v>
      </c>
      <c r="K26" s="140">
        <f>SUM(K11:K25)</f>
        <v>1740</v>
      </c>
      <c r="L26" s="222">
        <f t="shared" ref="L26:O26" si="3">SUM(L11:L25)</f>
        <v>132</v>
      </c>
      <c r="M26" s="222">
        <f t="shared" si="3"/>
        <v>435</v>
      </c>
      <c r="N26" s="222">
        <f t="shared" si="3"/>
        <v>58</v>
      </c>
      <c r="O26" s="222">
        <f t="shared" si="3"/>
        <v>1115</v>
      </c>
      <c r="P26" s="140">
        <f>SUM(P11:P25)</f>
        <v>2790</v>
      </c>
      <c r="Q26" s="139">
        <f t="shared" si="2"/>
        <v>11061</v>
      </c>
      <c r="R26" s="139">
        <f t="shared" si="2"/>
        <v>72</v>
      </c>
      <c r="S26" s="139">
        <f t="shared" si="2"/>
        <v>492</v>
      </c>
      <c r="T26" s="139">
        <f>SUM(T11:T25)</f>
        <v>434</v>
      </c>
      <c r="U26" s="139">
        <f t="shared" si="2"/>
        <v>313</v>
      </c>
      <c r="V26" s="139">
        <f t="shared" si="2"/>
        <v>23</v>
      </c>
      <c r="W26" s="139">
        <f t="shared" si="2"/>
        <v>19</v>
      </c>
      <c r="Y26" s="176"/>
      <c r="Z26" s="176"/>
      <c r="AA26" s="176"/>
      <c r="AB26" s="176"/>
      <c r="AC26" s="176"/>
      <c r="AD26" s="174"/>
      <c r="AE26" s="99"/>
      <c r="AF26" s="170"/>
      <c r="AG26" s="99"/>
    </row>
    <row r="28" spans="1:33" x14ac:dyDescent="0.35">
      <c r="I28" s="58"/>
      <c r="J28" s="58"/>
      <c r="N28" s="58"/>
    </row>
    <row r="30" spans="1:33" x14ac:dyDescent="0.35">
      <c r="G30" s="57"/>
      <c r="I30" s="58"/>
    </row>
  </sheetData>
  <mergeCells count="27">
    <mergeCell ref="A26:B26"/>
    <mergeCell ref="V1:W1"/>
    <mergeCell ref="J4:L4"/>
    <mergeCell ref="V6:W8"/>
    <mergeCell ref="I7:I9"/>
    <mergeCell ref="S7:S9"/>
    <mergeCell ref="E5:W5"/>
    <mergeCell ref="E6:H6"/>
    <mergeCell ref="A2:W2"/>
    <mergeCell ref="A3:W3"/>
    <mergeCell ref="Q4:W4"/>
    <mergeCell ref="O8:O9"/>
    <mergeCell ref="T6:U8"/>
    <mergeCell ref="A5:A9"/>
    <mergeCell ref="B5:B9"/>
    <mergeCell ref="C5:D8"/>
    <mergeCell ref="I6:S6"/>
    <mergeCell ref="J7:J9"/>
    <mergeCell ref="K8:K9"/>
    <mergeCell ref="E7:F8"/>
    <mergeCell ref="L8:M8"/>
    <mergeCell ref="G7:H8"/>
    <mergeCell ref="P7:P9"/>
    <mergeCell ref="Q7:Q9"/>
    <mergeCell ref="R7:R9"/>
    <mergeCell ref="K7:O7"/>
    <mergeCell ref="N8:N9"/>
  </mergeCells>
  <printOptions horizontalCentered="1"/>
  <pageMargins left="0" right="0" top="0.39370078740157483" bottom="0" header="0" footer="0"/>
  <pageSetup paperSize="9" scale="42" orientation="landscape" r:id="rId1"/>
  <colBreaks count="1" manualBreakCount="1">
    <brk id="23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N25"/>
  <sheetViews>
    <sheetView tabSelected="1" view="pageBreakPreview" zoomScale="55" zoomScaleNormal="55" zoomScaleSheetLayoutView="55" workbookViewId="0">
      <selection activeCell="O8" sqref="O8"/>
    </sheetView>
  </sheetViews>
  <sheetFormatPr defaultColWidth="8.85546875" defaultRowHeight="23.25" x14ac:dyDescent="0.2"/>
  <cols>
    <col min="1" max="1" width="7.7109375" style="12" customWidth="1"/>
    <col min="2" max="2" width="79.42578125" style="12" customWidth="1"/>
    <col min="3" max="3" width="11.85546875" style="12" customWidth="1"/>
    <col min="4" max="4" width="11.28515625" style="12" customWidth="1"/>
    <col min="5" max="5" width="10.140625" style="12" customWidth="1"/>
    <col min="6" max="6" width="9.28515625" style="12" customWidth="1"/>
    <col min="7" max="8" width="9.42578125" style="12" customWidth="1"/>
    <col min="9" max="9" width="9.7109375" style="12" customWidth="1"/>
    <col min="10" max="10" width="10.28515625" style="12" customWidth="1"/>
    <col min="11" max="11" width="10" style="12" customWidth="1"/>
    <col min="12" max="33" width="9.7109375" style="12" customWidth="1"/>
    <col min="34" max="34" width="9.7109375" style="11" customWidth="1"/>
    <col min="35" max="35" width="13.7109375" style="12" customWidth="1"/>
    <col min="36" max="36" width="9.42578125" style="99" bestFit="1" customWidth="1"/>
    <col min="37" max="37" width="8.85546875" style="12"/>
    <col min="38" max="38" width="9.140625" style="97" bestFit="1" customWidth="1"/>
    <col min="39" max="16384" width="8.85546875" style="12"/>
  </cols>
  <sheetData>
    <row r="1" spans="1:40" ht="34.5" customHeight="1" x14ac:dyDescent="0.4">
      <c r="AF1" s="297" t="s">
        <v>47</v>
      </c>
      <c r="AG1" s="297"/>
      <c r="AH1" s="297"/>
    </row>
    <row r="2" spans="1:40" ht="55.5" customHeight="1" x14ac:dyDescent="0.4">
      <c r="A2" s="321" t="s">
        <v>110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</row>
    <row r="3" spans="1:40" ht="39" customHeight="1" x14ac:dyDescent="0.5">
      <c r="A3" s="322" t="s">
        <v>84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</row>
    <row r="4" spans="1:40" ht="27.6" customHeight="1" thickBot="1" x14ac:dyDescent="0.6">
      <c r="A4" s="13"/>
      <c r="M4" s="323"/>
      <c r="N4" s="324"/>
      <c r="O4" s="324"/>
      <c r="P4" s="324"/>
      <c r="Z4" s="325"/>
      <c r="AA4" s="325"/>
      <c r="AB4" s="325"/>
      <c r="AC4" s="325"/>
      <c r="AD4" s="325"/>
      <c r="AE4" s="325"/>
      <c r="AF4" s="325"/>
      <c r="AG4" s="325"/>
      <c r="AH4" s="325"/>
      <c r="AI4" s="1"/>
    </row>
    <row r="5" spans="1:40" ht="164.25" customHeight="1" thickBot="1" x14ac:dyDescent="0.35">
      <c r="A5" s="314" t="s">
        <v>0</v>
      </c>
      <c r="B5" s="316" t="s">
        <v>8</v>
      </c>
      <c r="C5" s="317" t="s">
        <v>85</v>
      </c>
      <c r="D5" s="318"/>
      <c r="E5" s="319" t="s">
        <v>20</v>
      </c>
      <c r="F5" s="320"/>
      <c r="G5" s="312" t="s">
        <v>21</v>
      </c>
      <c r="H5" s="313"/>
      <c r="I5" s="312" t="s">
        <v>22</v>
      </c>
      <c r="J5" s="313"/>
      <c r="K5" s="312" t="s">
        <v>23</v>
      </c>
      <c r="L5" s="313"/>
      <c r="M5" s="312" t="s">
        <v>24</v>
      </c>
      <c r="N5" s="313"/>
      <c r="O5" s="312" t="s">
        <v>25</v>
      </c>
      <c r="P5" s="313"/>
      <c r="Q5" s="312" t="s">
        <v>26</v>
      </c>
      <c r="R5" s="313"/>
      <c r="S5" s="312" t="s">
        <v>27</v>
      </c>
      <c r="T5" s="313"/>
      <c r="U5" s="312" t="s">
        <v>28</v>
      </c>
      <c r="V5" s="313"/>
      <c r="W5" s="312" t="s">
        <v>29</v>
      </c>
      <c r="X5" s="313"/>
      <c r="Y5" s="312" t="s">
        <v>30</v>
      </c>
      <c r="Z5" s="313"/>
      <c r="AA5" s="312" t="s">
        <v>31</v>
      </c>
      <c r="AB5" s="313"/>
      <c r="AC5" s="312" t="s">
        <v>32</v>
      </c>
      <c r="AD5" s="313"/>
      <c r="AE5" s="312" t="s">
        <v>33</v>
      </c>
      <c r="AF5" s="313"/>
      <c r="AG5" s="312" t="s">
        <v>48</v>
      </c>
      <c r="AH5" s="313"/>
      <c r="AI5" s="1"/>
    </row>
    <row r="6" spans="1:40" ht="37.5" customHeight="1" thickBot="1" x14ac:dyDescent="0.35">
      <c r="A6" s="315"/>
      <c r="B6" s="283"/>
      <c r="C6" s="186">
        <v>2021</v>
      </c>
      <c r="D6" s="186">
        <v>2022</v>
      </c>
      <c r="E6" s="186">
        <v>2021</v>
      </c>
      <c r="F6" s="186">
        <v>2022</v>
      </c>
      <c r="G6" s="186">
        <v>2021</v>
      </c>
      <c r="H6" s="186">
        <v>2022</v>
      </c>
      <c r="I6" s="186">
        <v>2021</v>
      </c>
      <c r="J6" s="186">
        <v>2022</v>
      </c>
      <c r="K6" s="186">
        <v>2021</v>
      </c>
      <c r="L6" s="186">
        <v>2022</v>
      </c>
      <c r="M6" s="186">
        <v>2021</v>
      </c>
      <c r="N6" s="186">
        <v>2022</v>
      </c>
      <c r="O6" s="186">
        <v>2021</v>
      </c>
      <c r="P6" s="186">
        <v>2022</v>
      </c>
      <c r="Q6" s="186">
        <v>2021</v>
      </c>
      <c r="R6" s="186">
        <v>2022</v>
      </c>
      <c r="S6" s="186">
        <v>2021</v>
      </c>
      <c r="T6" s="186">
        <v>2022</v>
      </c>
      <c r="U6" s="186">
        <v>2021</v>
      </c>
      <c r="V6" s="186">
        <v>2022</v>
      </c>
      <c r="W6" s="186">
        <v>2021</v>
      </c>
      <c r="X6" s="186">
        <v>2022</v>
      </c>
      <c r="Y6" s="186">
        <v>2021</v>
      </c>
      <c r="Z6" s="186">
        <v>2022</v>
      </c>
      <c r="AA6" s="186">
        <v>2021</v>
      </c>
      <c r="AB6" s="186">
        <v>2022</v>
      </c>
      <c r="AC6" s="186">
        <v>2021</v>
      </c>
      <c r="AD6" s="186">
        <v>2022</v>
      </c>
      <c r="AE6" s="186">
        <v>2021</v>
      </c>
      <c r="AF6" s="186">
        <v>2022</v>
      </c>
      <c r="AG6" s="186">
        <v>2021</v>
      </c>
      <c r="AH6" s="186">
        <v>2022</v>
      </c>
      <c r="AI6" s="1"/>
    </row>
    <row r="7" spans="1:40" s="31" customFormat="1" ht="24" thickBot="1" x14ac:dyDescent="0.4">
      <c r="A7" s="136">
        <v>1</v>
      </c>
      <c r="B7" s="137">
        <v>2</v>
      </c>
      <c r="C7" s="137">
        <v>3</v>
      </c>
      <c r="D7" s="137">
        <v>4</v>
      </c>
      <c r="E7" s="137">
        <v>5</v>
      </c>
      <c r="F7" s="137">
        <v>6</v>
      </c>
      <c r="G7" s="137">
        <v>7</v>
      </c>
      <c r="H7" s="137">
        <v>8</v>
      </c>
      <c r="I7" s="137">
        <v>9</v>
      </c>
      <c r="J7" s="137">
        <v>10</v>
      </c>
      <c r="K7" s="137">
        <v>11</v>
      </c>
      <c r="L7" s="137">
        <v>12</v>
      </c>
      <c r="M7" s="137">
        <v>13</v>
      </c>
      <c r="N7" s="137">
        <v>14</v>
      </c>
      <c r="O7" s="137">
        <v>15</v>
      </c>
      <c r="P7" s="137">
        <v>16</v>
      </c>
      <c r="Q7" s="137">
        <v>17</v>
      </c>
      <c r="R7" s="137">
        <v>18</v>
      </c>
      <c r="S7" s="137">
        <v>19</v>
      </c>
      <c r="T7" s="137">
        <v>20</v>
      </c>
      <c r="U7" s="137">
        <v>21</v>
      </c>
      <c r="V7" s="137">
        <v>22</v>
      </c>
      <c r="W7" s="137">
        <v>23</v>
      </c>
      <c r="X7" s="137">
        <v>24</v>
      </c>
      <c r="Y7" s="137">
        <v>25</v>
      </c>
      <c r="Z7" s="137">
        <v>26</v>
      </c>
      <c r="AA7" s="137">
        <v>27</v>
      </c>
      <c r="AB7" s="137">
        <v>28</v>
      </c>
      <c r="AC7" s="137">
        <v>29</v>
      </c>
      <c r="AD7" s="137">
        <v>30</v>
      </c>
      <c r="AE7" s="137">
        <v>31</v>
      </c>
      <c r="AF7" s="137">
        <v>32</v>
      </c>
      <c r="AG7" s="137">
        <v>33</v>
      </c>
      <c r="AH7" s="138">
        <v>34</v>
      </c>
      <c r="AJ7" s="119"/>
      <c r="AL7" s="104"/>
    </row>
    <row r="8" spans="1:40" s="199" customFormat="1" ht="58.15" customHeight="1" thickBot="1" x14ac:dyDescent="0.35">
      <c r="A8" s="159">
        <v>1</v>
      </c>
      <c r="B8" s="160" t="s">
        <v>79</v>
      </c>
      <c r="C8" s="161">
        <v>14422</v>
      </c>
      <c r="D8" s="162">
        <f>SUM(F8+H8+J8+L8+N8+P8+R8+T8+V8+X8+Z8+AB8+AD8+AF8+AH8)</f>
        <v>7901</v>
      </c>
      <c r="E8" s="163">
        <v>796</v>
      </c>
      <c r="F8" s="163">
        <v>403</v>
      </c>
      <c r="G8" s="163">
        <v>607</v>
      </c>
      <c r="H8" s="163">
        <v>316</v>
      </c>
      <c r="I8" s="163">
        <v>724</v>
      </c>
      <c r="J8" s="163">
        <v>387</v>
      </c>
      <c r="K8" s="163">
        <v>932</v>
      </c>
      <c r="L8" s="163">
        <v>556</v>
      </c>
      <c r="M8" s="163">
        <v>2170</v>
      </c>
      <c r="N8" s="163">
        <v>1117</v>
      </c>
      <c r="O8" s="163">
        <v>1273</v>
      </c>
      <c r="P8" s="163">
        <v>912</v>
      </c>
      <c r="Q8" s="163">
        <v>1108</v>
      </c>
      <c r="R8" s="163">
        <v>501</v>
      </c>
      <c r="S8" s="163">
        <v>1463</v>
      </c>
      <c r="T8" s="163">
        <v>904</v>
      </c>
      <c r="U8" s="163">
        <v>545</v>
      </c>
      <c r="V8" s="163">
        <v>203</v>
      </c>
      <c r="W8" s="163">
        <v>1523</v>
      </c>
      <c r="X8" s="163">
        <v>928</v>
      </c>
      <c r="Y8" s="163">
        <v>1212</v>
      </c>
      <c r="Z8" s="163">
        <v>602</v>
      </c>
      <c r="AA8" s="163">
        <v>597</v>
      </c>
      <c r="AB8" s="163">
        <v>314</v>
      </c>
      <c r="AC8" s="163">
        <v>759</v>
      </c>
      <c r="AD8" s="163">
        <v>334</v>
      </c>
      <c r="AE8" s="163">
        <v>703</v>
      </c>
      <c r="AF8" s="163">
        <v>424</v>
      </c>
      <c r="AG8" s="163">
        <v>10</v>
      </c>
      <c r="AH8" s="164">
        <v>0</v>
      </c>
      <c r="AI8" s="182"/>
      <c r="AJ8" s="198"/>
      <c r="AK8" s="118"/>
      <c r="AL8" s="118"/>
      <c r="AM8" s="118"/>
      <c r="AN8" s="118"/>
    </row>
    <row r="9" spans="1:40" ht="80.25" customHeight="1" thickBot="1" x14ac:dyDescent="0.35">
      <c r="A9" s="76">
        <v>2</v>
      </c>
      <c r="B9" s="63" t="s">
        <v>80</v>
      </c>
      <c r="C9" s="60">
        <v>0</v>
      </c>
      <c r="D9" s="162">
        <f t="shared" ref="D9:D13" si="0">SUM(F9+H9+J9+L9+N9+P9+R9+T9+V9+X9+Z9+AB9+AD9+AF9+AH9)</f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77">
        <v>0</v>
      </c>
      <c r="AI9" s="35"/>
      <c r="AK9" s="170"/>
      <c r="AL9" s="118"/>
      <c r="AM9" s="118"/>
      <c r="AN9" s="118"/>
    </row>
    <row r="10" spans="1:40" s="199" customFormat="1" ht="59.45" customHeight="1" thickBot="1" x14ac:dyDescent="0.35">
      <c r="A10" s="76">
        <v>3</v>
      </c>
      <c r="B10" s="63" t="s">
        <v>81</v>
      </c>
      <c r="C10" s="60">
        <v>589</v>
      </c>
      <c r="D10" s="162">
        <f t="shared" si="0"/>
        <v>242</v>
      </c>
      <c r="E10" s="64">
        <v>3</v>
      </c>
      <c r="F10" s="64">
        <v>3</v>
      </c>
      <c r="G10" s="64">
        <v>9</v>
      </c>
      <c r="H10" s="64">
        <v>10</v>
      </c>
      <c r="I10" s="64">
        <v>3</v>
      </c>
      <c r="J10" s="64">
        <v>6</v>
      </c>
      <c r="K10" s="64">
        <v>23</v>
      </c>
      <c r="L10" s="64">
        <v>16</v>
      </c>
      <c r="M10" s="64">
        <v>152</v>
      </c>
      <c r="N10" s="64">
        <v>38</v>
      </c>
      <c r="O10" s="64">
        <v>10</v>
      </c>
      <c r="P10" s="64">
        <v>13</v>
      </c>
      <c r="Q10" s="64">
        <v>49</v>
      </c>
      <c r="R10" s="64">
        <v>13</v>
      </c>
      <c r="S10" s="64">
        <v>75</v>
      </c>
      <c r="T10" s="64">
        <v>17</v>
      </c>
      <c r="U10" s="64">
        <v>37</v>
      </c>
      <c r="V10" s="64">
        <v>8</v>
      </c>
      <c r="W10" s="64">
        <v>91</v>
      </c>
      <c r="X10" s="64">
        <v>37</v>
      </c>
      <c r="Y10" s="64">
        <v>30</v>
      </c>
      <c r="Z10" s="64">
        <v>28</v>
      </c>
      <c r="AA10" s="64">
        <v>35</v>
      </c>
      <c r="AB10" s="64">
        <v>11</v>
      </c>
      <c r="AC10" s="64">
        <v>38</v>
      </c>
      <c r="AD10" s="64">
        <v>10</v>
      </c>
      <c r="AE10" s="64">
        <v>34</v>
      </c>
      <c r="AF10" s="64">
        <v>32</v>
      </c>
      <c r="AG10" s="64">
        <v>0</v>
      </c>
      <c r="AH10" s="77">
        <v>0</v>
      </c>
      <c r="AI10" s="182"/>
      <c r="AJ10" s="198"/>
      <c r="AK10" s="118"/>
      <c r="AL10" s="118"/>
      <c r="AM10" s="118"/>
      <c r="AN10" s="118"/>
    </row>
    <row r="11" spans="1:40" s="199" customFormat="1" ht="56.25" customHeight="1" thickBot="1" x14ac:dyDescent="0.35">
      <c r="A11" s="76">
        <v>4</v>
      </c>
      <c r="B11" s="63" t="s">
        <v>82</v>
      </c>
      <c r="C11" s="60">
        <v>186</v>
      </c>
      <c r="D11" s="162">
        <f t="shared" si="0"/>
        <v>154</v>
      </c>
      <c r="E11" s="64">
        <v>4</v>
      </c>
      <c r="F11" s="64">
        <v>7</v>
      </c>
      <c r="G11" s="64">
        <v>3</v>
      </c>
      <c r="H11" s="64">
        <v>6</v>
      </c>
      <c r="I11" s="64">
        <v>4</v>
      </c>
      <c r="J11" s="64">
        <v>8</v>
      </c>
      <c r="K11" s="64">
        <v>5</v>
      </c>
      <c r="L11" s="64">
        <v>5</v>
      </c>
      <c r="M11" s="64">
        <v>16</v>
      </c>
      <c r="N11" s="64">
        <v>24</v>
      </c>
      <c r="O11" s="64">
        <v>15</v>
      </c>
      <c r="P11" s="64">
        <v>5</v>
      </c>
      <c r="Q11" s="64">
        <v>5</v>
      </c>
      <c r="R11" s="64">
        <v>7</v>
      </c>
      <c r="S11" s="64">
        <v>8</v>
      </c>
      <c r="T11" s="64">
        <v>11</v>
      </c>
      <c r="U11" s="64">
        <v>2</v>
      </c>
      <c r="V11" s="64">
        <v>2</v>
      </c>
      <c r="W11" s="64">
        <v>12</v>
      </c>
      <c r="X11" s="64">
        <v>4</v>
      </c>
      <c r="Y11" s="64">
        <v>30</v>
      </c>
      <c r="Z11" s="64">
        <v>17</v>
      </c>
      <c r="AA11" s="64">
        <v>7</v>
      </c>
      <c r="AB11" s="64">
        <v>9</v>
      </c>
      <c r="AC11" s="64">
        <v>4</v>
      </c>
      <c r="AD11" s="64">
        <v>1</v>
      </c>
      <c r="AE11" s="64">
        <v>70</v>
      </c>
      <c r="AF11" s="64">
        <v>47</v>
      </c>
      <c r="AG11" s="64">
        <v>1</v>
      </c>
      <c r="AH11" s="77">
        <v>1</v>
      </c>
      <c r="AI11" s="182"/>
      <c r="AJ11" s="198"/>
      <c r="AK11" s="118"/>
      <c r="AL11" s="118"/>
      <c r="AM11" s="118"/>
      <c r="AN11" s="118"/>
    </row>
    <row r="12" spans="1:40" s="199" customFormat="1" ht="70.5" thickBot="1" x14ac:dyDescent="0.35">
      <c r="A12" s="76">
        <v>5</v>
      </c>
      <c r="B12" s="63" t="s">
        <v>96</v>
      </c>
      <c r="C12" s="60">
        <v>5930</v>
      </c>
      <c r="D12" s="162">
        <f t="shared" si="0"/>
        <v>6029</v>
      </c>
      <c r="E12" s="64">
        <v>203</v>
      </c>
      <c r="F12" s="64">
        <v>191</v>
      </c>
      <c r="G12" s="64">
        <v>291</v>
      </c>
      <c r="H12" s="64">
        <v>259</v>
      </c>
      <c r="I12" s="64">
        <v>245</v>
      </c>
      <c r="J12" s="64">
        <v>267</v>
      </c>
      <c r="K12" s="64">
        <v>434</v>
      </c>
      <c r="L12" s="64">
        <v>450</v>
      </c>
      <c r="M12" s="64">
        <v>848</v>
      </c>
      <c r="N12" s="64">
        <v>802</v>
      </c>
      <c r="O12" s="64">
        <v>321</v>
      </c>
      <c r="P12" s="64">
        <v>353</v>
      </c>
      <c r="Q12" s="64">
        <v>334</v>
      </c>
      <c r="R12" s="64">
        <v>271</v>
      </c>
      <c r="S12" s="64">
        <v>430</v>
      </c>
      <c r="T12" s="64">
        <v>398</v>
      </c>
      <c r="U12" s="64">
        <v>249</v>
      </c>
      <c r="V12" s="64">
        <v>233</v>
      </c>
      <c r="W12" s="64">
        <v>555</v>
      </c>
      <c r="X12" s="64">
        <v>517</v>
      </c>
      <c r="Y12" s="64">
        <v>773</v>
      </c>
      <c r="Z12" s="64">
        <v>799</v>
      </c>
      <c r="AA12" s="64">
        <v>276</v>
      </c>
      <c r="AB12" s="64">
        <v>248</v>
      </c>
      <c r="AC12" s="64">
        <v>183</v>
      </c>
      <c r="AD12" s="64">
        <v>192</v>
      </c>
      <c r="AE12" s="64">
        <v>787</v>
      </c>
      <c r="AF12" s="64">
        <v>1046</v>
      </c>
      <c r="AG12" s="64">
        <v>1</v>
      </c>
      <c r="AH12" s="77">
        <v>3</v>
      </c>
      <c r="AI12" s="182"/>
      <c r="AJ12" s="198"/>
      <c r="AK12" s="118"/>
      <c r="AL12" s="118"/>
      <c r="AM12" s="118"/>
      <c r="AN12" s="118"/>
    </row>
    <row r="13" spans="1:40" ht="54.75" customHeight="1" thickBot="1" x14ac:dyDescent="0.35">
      <c r="A13" s="165">
        <v>6</v>
      </c>
      <c r="B13" s="166" t="s">
        <v>83</v>
      </c>
      <c r="C13" s="167">
        <v>252</v>
      </c>
      <c r="D13" s="162">
        <f t="shared" si="0"/>
        <v>89</v>
      </c>
      <c r="E13" s="168">
        <v>26</v>
      </c>
      <c r="F13" s="168">
        <v>14</v>
      </c>
      <c r="G13" s="168">
        <v>23</v>
      </c>
      <c r="H13" s="168">
        <v>1</v>
      </c>
      <c r="I13" s="168">
        <v>15</v>
      </c>
      <c r="J13" s="168">
        <v>2</v>
      </c>
      <c r="K13" s="168">
        <v>22</v>
      </c>
      <c r="L13" s="168">
        <v>3</v>
      </c>
      <c r="M13" s="168">
        <v>7</v>
      </c>
      <c r="N13" s="168">
        <v>11</v>
      </c>
      <c r="O13" s="168">
        <v>16</v>
      </c>
      <c r="P13" s="168">
        <v>3</v>
      </c>
      <c r="Q13" s="168">
        <v>25</v>
      </c>
      <c r="R13" s="168">
        <v>4</v>
      </c>
      <c r="S13" s="168">
        <v>22</v>
      </c>
      <c r="T13" s="168">
        <v>0</v>
      </c>
      <c r="U13" s="168">
        <v>3</v>
      </c>
      <c r="V13" s="168">
        <v>4</v>
      </c>
      <c r="W13" s="168">
        <v>22</v>
      </c>
      <c r="X13" s="168">
        <v>5</v>
      </c>
      <c r="Y13" s="168">
        <v>16</v>
      </c>
      <c r="Z13" s="168">
        <v>12</v>
      </c>
      <c r="AA13" s="168">
        <v>19</v>
      </c>
      <c r="AB13" s="168">
        <v>4</v>
      </c>
      <c r="AC13" s="168">
        <v>28</v>
      </c>
      <c r="AD13" s="168">
        <v>1</v>
      </c>
      <c r="AE13" s="168">
        <v>6</v>
      </c>
      <c r="AF13" s="168">
        <v>24</v>
      </c>
      <c r="AG13" s="168">
        <v>2</v>
      </c>
      <c r="AH13" s="169">
        <v>1</v>
      </c>
      <c r="AI13" s="35"/>
      <c r="AK13" s="170"/>
      <c r="AL13" s="118"/>
      <c r="AM13" s="118"/>
      <c r="AN13" s="118"/>
    </row>
    <row r="14" spans="1:40" s="34" customFormat="1" ht="52.5" customHeight="1" thickBot="1" x14ac:dyDescent="0.35">
      <c r="A14" s="310" t="s">
        <v>49</v>
      </c>
      <c r="B14" s="311"/>
      <c r="C14" s="157">
        <f t="shared" ref="C14:AH14" si="1">SUM(C8:C13)</f>
        <v>21379</v>
      </c>
      <c r="D14" s="157">
        <f>SUM(F14+H14+J14+L14+N14+P14+R14+T14+V14+X14+Z14+AB14+AD14+AF14+AH14)</f>
        <v>14415</v>
      </c>
      <c r="E14" s="157">
        <f t="shared" si="1"/>
        <v>1032</v>
      </c>
      <c r="F14" s="157">
        <f t="shared" si="1"/>
        <v>618</v>
      </c>
      <c r="G14" s="157">
        <f t="shared" si="1"/>
        <v>933</v>
      </c>
      <c r="H14" s="157">
        <f t="shared" si="1"/>
        <v>592</v>
      </c>
      <c r="I14" s="157">
        <f t="shared" si="1"/>
        <v>991</v>
      </c>
      <c r="J14" s="185">
        <f t="shared" si="1"/>
        <v>670</v>
      </c>
      <c r="K14" s="158">
        <f t="shared" si="1"/>
        <v>1416</v>
      </c>
      <c r="L14" s="157">
        <f t="shared" si="1"/>
        <v>1030</v>
      </c>
      <c r="M14" s="157">
        <f t="shared" si="1"/>
        <v>3193</v>
      </c>
      <c r="N14" s="157">
        <f t="shared" si="1"/>
        <v>1992</v>
      </c>
      <c r="O14" s="157">
        <f t="shared" si="1"/>
        <v>1635</v>
      </c>
      <c r="P14" s="224">
        <f t="shared" si="1"/>
        <v>1286</v>
      </c>
      <c r="Q14" s="157">
        <f t="shared" si="1"/>
        <v>1521</v>
      </c>
      <c r="R14" s="157">
        <f t="shared" si="1"/>
        <v>796</v>
      </c>
      <c r="S14" s="157">
        <f t="shared" si="1"/>
        <v>1998</v>
      </c>
      <c r="T14" s="157">
        <f t="shared" si="1"/>
        <v>1330</v>
      </c>
      <c r="U14" s="157">
        <f t="shared" si="1"/>
        <v>836</v>
      </c>
      <c r="V14" s="157">
        <f t="shared" si="1"/>
        <v>450</v>
      </c>
      <c r="W14" s="157">
        <f t="shared" si="1"/>
        <v>2203</v>
      </c>
      <c r="X14" s="157">
        <f t="shared" si="1"/>
        <v>1491</v>
      </c>
      <c r="Y14" s="157">
        <f t="shared" si="1"/>
        <v>2061</v>
      </c>
      <c r="Z14" s="157">
        <f t="shared" si="1"/>
        <v>1458</v>
      </c>
      <c r="AA14" s="157">
        <f t="shared" si="1"/>
        <v>934</v>
      </c>
      <c r="AB14" s="157">
        <f t="shared" si="1"/>
        <v>586</v>
      </c>
      <c r="AC14" s="157">
        <f t="shared" si="1"/>
        <v>1012</v>
      </c>
      <c r="AD14" s="157">
        <f t="shared" si="1"/>
        <v>538</v>
      </c>
      <c r="AE14" s="157">
        <f t="shared" si="1"/>
        <v>1600</v>
      </c>
      <c r="AF14" s="157">
        <f t="shared" si="1"/>
        <v>1573</v>
      </c>
      <c r="AG14" s="157">
        <f t="shared" si="1"/>
        <v>14</v>
      </c>
      <c r="AH14" s="185">
        <f t="shared" si="1"/>
        <v>5</v>
      </c>
      <c r="AI14" s="35"/>
      <c r="AJ14" s="120"/>
      <c r="AK14" s="171"/>
      <c r="AL14" s="170"/>
      <c r="AM14" s="120"/>
      <c r="AN14" s="120"/>
    </row>
    <row r="15" spans="1:40" ht="27.75" customHeight="1" x14ac:dyDescent="0.2"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4"/>
      <c r="AI15" s="101"/>
    </row>
    <row r="16" spans="1:40" x14ac:dyDescent="0.2">
      <c r="C16" s="99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</row>
    <row r="17" spans="3:35" x14ac:dyDescent="0.2">
      <c r="C17" s="99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156"/>
    </row>
    <row r="18" spans="3:35" x14ac:dyDescent="0.35">
      <c r="C18" s="99"/>
      <c r="D18" s="223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8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57"/>
      <c r="AH18" s="180"/>
    </row>
    <row r="19" spans="3:35" x14ac:dyDescent="0.2">
      <c r="C19" s="99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</row>
    <row r="20" spans="3:35" x14ac:dyDescent="0.2">
      <c r="C20" s="99"/>
    </row>
    <row r="21" spans="3:35" x14ac:dyDescent="0.2">
      <c r="C21" s="99"/>
    </row>
    <row r="22" spans="3:35" x14ac:dyDescent="0.2">
      <c r="C22" s="99"/>
    </row>
    <row r="23" spans="3:35" x14ac:dyDescent="0.2">
      <c r="C23" s="99"/>
    </row>
    <row r="24" spans="3:35" x14ac:dyDescent="0.2">
      <c r="C24" s="99"/>
    </row>
    <row r="25" spans="3:35" x14ac:dyDescent="0.2">
      <c r="C25" s="99"/>
    </row>
  </sheetData>
  <mergeCells count="24">
    <mergeCell ref="AG5:AH5"/>
    <mergeCell ref="Y5:Z5"/>
    <mergeCell ref="AA5:AB5"/>
    <mergeCell ref="AC5:AD5"/>
    <mergeCell ref="AE5:AF5"/>
    <mergeCell ref="AF1:AH1"/>
    <mergeCell ref="A2:AH2"/>
    <mergeCell ref="A3:AH3"/>
    <mergeCell ref="M4:P4"/>
    <mergeCell ref="Z4:AH4"/>
    <mergeCell ref="A14:B14"/>
    <mergeCell ref="U5:V5"/>
    <mergeCell ref="W5:X5"/>
    <mergeCell ref="A5:A6"/>
    <mergeCell ref="B5:B6"/>
    <mergeCell ref="C5:D5"/>
    <mergeCell ref="Q5:R5"/>
    <mergeCell ref="S5:T5"/>
    <mergeCell ref="E5:F5"/>
    <mergeCell ref="G5:H5"/>
    <mergeCell ref="I5:J5"/>
    <mergeCell ref="K5:L5"/>
    <mergeCell ref="M5:N5"/>
    <mergeCell ref="O5:P5"/>
  </mergeCells>
  <pageMargins left="0" right="0" top="0" bottom="0" header="0" footer="0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X36"/>
  <sheetViews>
    <sheetView view="pageBreakPreview" topLeftCell="A4" zoomScale="70" zoomScaleNormal="55" zoomScaleSheetLayoutView="70" workbookViewId="0">
      <selection activeCell="P21" sqref="P21"/>
    </sheetView>
  </sheetViews>
  <sheetFormatPr defaultColWidth="9.28515625" defaultRowHeight="26.25" x14ac:dyDescent="0.4"/>
  <cols>
    <col min="1" max="1" width="6" style="21" customWidth="1"/>
    <col min="2" max="2" width="36.85546875" style="21" customWidth="1"/>
    <col min="3" max="3" width="11.7109375" style="21" customWidth="1"/>
    <col min="4" max="4" width="10.7109375" style="21" customWidth="1"/>
    <col min="5" max="5" width="10.7109375" style="21" bestFit="1" customWidth="1"/>
    <col min="6" max="6" width="10.85546875" style="21" bestFit="1" customWidth="1"/>
    <col min="7" max="7" width="11.85546875" style="21" customWidth="1"/>
    <col min="8" max="10" width="11" style="21" customWidth="1"/>
    <col min="11" max="11" width="11.140625" style="21" customWidth="1"/>
    <col min="12" max="12" width="11.42578125" style="21" customWidth="1"/>
    <col min="13" max="14" width="12.7109375" style="21" customWidth="1"/>
    <col min="15" max="15" width="11" style="21" customWidth="1"/>
    <col min="16" max="16" width="11.5703125" style="21" customWidth="1"/>
    <col min="17" max="17" width="10.28515625" style="21" customWidth="1"/>
    <col min="18" max="18" width="10.7109375" style="21" customWidth="1"/>
    <col min="19" max="19" width="10.140625" style="21" customWidth="1"/>
    <col min="20" max="20" width="9.7109375" style="21" customWidth="1"/>
    <col min="21" max="22" width="9.28515625" style="21"/>
    <col min="23" max="23" width="18.28515625" style="116" customWidth="1"/>
    <col min="24" max="16384" width="9.28515625" style="21"/>
  </cols>
  <sheetData>
    <row r="1" spans="1:24" x14ac:dyDescent="0.4">
      <c r="S1" s="23" t="s">
        <v>17</v>
      </c>
      <c r="T1" s="22"/>
    </row>
    <row r="2" spans="1:24" ht="45" customHeight="1" x14ac:dyDescent="0.4">
      <c r="A2" s="334" t="s">
        <v>111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</row>
    <row r="3" spans="1:24" ht="22.9" customHeight="1" x14ac:dyDescent="0.4">
      <c r="A3" s="334" t="s">
        <v>86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</row>
    <row r="4" spans="1:24" ht="9.6" customHeight="1" thickBot="1" x14ac:dyDescent="0.4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335"/>
      <c r="N4" s="335"/>
      <c r="O4" s="335"/>
      <c r="P4" s="335"/>
      <c r="Q4" s="335"/>
      <c r="R4" s="335"/>
      <c r="S4" s="335"/>
      <c r="T4" s="335"/>
    </row>
    <row r="5" spans="1:24" s="25" customFormat="1" ht="21.6" customHeight="1" thickBot="1" x14ac:dyDescent="0.35">
      <c r="A5" s="314" t="s">
        <v>0</v>
      </c>
      <c r="B5" s="337" t="s">
        <v>19</v>
      </c>
      <c r="C5" s="330" t="s">
        <v>12</v>
      </c>
      <c r="D5" s="331"/>
      <c r="E5" s="340" t="s">
        <v>4</v>
      </c>
      <c r="F5" s="341"/>
      <c r="G5" s="341"/>
      <c r="H5" s="341"/>
      <c r="I5" s="341"/>
      <c r="J5" s="342"/>
      <c r="K5" s="340"/>
      <c r="L5" s="341"/>
      <c r="M5" s="341"/>
      <c r="N5" s="341"/>
      <c r="O5" s="341"/>
      <c r="P5" s="341"/>
      <c r="Q5" s="341"/>
      <c r="R5" s="341"/>
      <c r="S5" s="341"/>
      <c r="T5" s="342"/>
      <c r="W5" s="117"/>
    </row>
    <row r="6" spans="1:24" s="25" customFormat="1" ht="20.45" customHeight="1" thickBot="1" x14ac:dyDescent="0.35">
      <c r="A6" s="336"/>
      <c r="B6" s="338"/>
      <c r="C6" s="348"/>
      <c r="D6" s="349"/>
      <c r="E6" s="317" t="s">
        <v>71</v>
      </c>
      <c r="F6" s="328"/>
      <c r="G6" s="328"/>
      <c r="H6" s="328"/>
      <c r="I6" s="328"/>
      <c r="J6" s="318"/>
      <c r="K6" s="329"/>
      <c r="L6" s="318"/>
      <c r="M6" s="345" t="s">
        <v>72</v>
      </c>
      <c r="N6" s="346"/>
      <c r="O6" s="346"/>
      <c r="P6" s="346"/>
      <c r="Q6" s="346"/>
      <c r="R6" s="346"/>
      <c r="S6" s="346"/>
      <c r="T6" s="347"/>
      <c r="W6" s="117"/>
    </row>
    <row r="7" spans="1:24" s="25" customFormat="1" ht="22.5" customHeight="1" thickBot="1" x14ac:dyDescent="0.35">
      <c r="A7" s="336"/>
      <c r="B7" s="338"/>
      <c r="C7" s="348"/>
      <c r="D7" s="349"/>
      <c r="E7" s="330" t="s">
        <v>73</v>
      </c>
      <c r="F7" s="331"/>
      <c r="G7" s="317" t="s">
        <v>4</v>
      </c>
      <c r="H7" s="328"/>
      <c r="I7" s="328"/>
      <c r="J7" s="318"/>
      <c r="K7" s="329"/>
      <c r="L7" s="318"/>
      <c r="M7" s="330" t="s">
        <v>73</v>
      </c>
      <c r="N7" s="331"/>
      <c r="O7" s="317" t="s">
        <v>4</v>
      </c>
      <c r="P7" s="328"/>
      <c r="Q7" s="328"/>
      <c r="R7" s="328"/>
      <c r="S7" s="328"/>
      <c r="T7" s="318"/>
      <c r="W7" s="117"/>
    </row>
    <row r="8" spans="1:24" s="25" customFormat="1" ht="29.45" customHeight="1" thickBot="1" x14ac:dyDescent="0.35">
      <c r="A8" s="336"/>
      <c r="B8" s="338"/>
      <c r="C8" s="332"/>
      <c r="D8" s="333"/>
      <c r="E8" s="332"/>
      <c r="F8" s="333"/>
      <c r="G8" s="317" t="s">
        <v>74</v>
      </c>
      <c r="H8" s="318"/>
      <c r="I8" s="343" t="s">
        <v>75</v>
      </c>
      <c r="J8" s="344"/>
      <c r="K8" s="317" t="s">
        <v>76</v>
      </c>
      <c r="L8" s="318"/>
      <c r="M8" s="332"/>
      <c r="N8" s="333"/>
      <c r="O8" s="317" t="s">
        <v>74</v>
      </c>
      <c r="P8" s="318"/>
      <c r="Q8" s="317" t="s">
        <v>75</v>
      </c>
      <c r="R8" s="318"/>
      <c r="S8" s="317" t="s">
        <v>76</v>
      </c>
      <c r="T8" s="318"/>
      <c r="W8" s="117"/>
    </row>
    <row r="9" spans="1:24" s="25" customFormat="1" ht="33" customHeight="1" thickBot="1" x14ac:dyDescent="0.35">
      <c r="A9" s="315"/>
      <c r="B9" s="339"/>
      <c r="C9" s="184" t="s">
        <v>101</v>
      </c>
      <c r="D9" s="184" t="s">
        <v>104</v>
      </c>
      <c r="E9" s="184" t="s">
        <v>101</v>
      </c>
      <c r="F9" s="184" t="s">
        <v>104</v>
      </c>
      <c r="G9" s="184" t="s">
        <v>101</v>
      </c>
      <c r="H9" s="184" t="s">
        <v>104</v>
      </c>
      <c r="I9" s="184" t="s">
        <v>101</v>
      </c>
      <c r="J9" s="184" t="s">
        <v>104</v>
      </c>
      <c r="K9" s="184" t="s">
        <v>101</v>
      </c>
      <c r="L9" s="184" t="s">
        <v>104</v>
      </c>
      <c r="M9" s="184" t="s">
        <v>101</v>
      </c>
      <c r="N9" s="184" t="s">
        <v>104</v>
      </c>
      <c r="O9" s="184" t="s">
        <v>101</v>
      </c>
      <c r="P9" s="184" t="s">
        <v>104</v>
      </c>
      <c r="Q9" s="184" t="s">
        <v>101</v>
      </c>
      <c r="R9" s="184" t="s">
        <v>104</v>
      </c>
      <c r="S9" s="184" t="s">
        <v>101</v>
      </c>
      <c r="T9" s="184" t="s">
        <v>104</v>
      </c>
      <c r="W9" s="117"/>
    </row>
    <row r="10" spans="1:24" s="25" customFormat="1" ht="20.25" customHeight="1" thickBot="1" x14ac:dyDescent="0.35">
      <c r="A10" s="48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50">
        <v>10</v>
      </c>
      <c r="K10" s="51">
        <v>11</v>
      </c>
      <c r="L10" s="49">
        <v>12</v>
      </c>
      <c r="M10" s="49">
        <v>13</v>
      </c>
      <c r="N10" s="49">
        <v>14</v>
      </c>
      <c r="O10" s="49">
        <v>15</v>
      </c>
      <c r="P10" s="49">
        <v>16</v>
      </c>
      <c r="Q10" s="49">
        <v>17</v>
      </c>
      <c r="R10" s="49">
        <v>18</v>
      </c>
      <c r="S10" s="49">
        <v>19</v>
      </c>
      <c r="T10" s="50">
        <v>20</v>
      </c>
      <c r="W10" s="117"/>
    </row>
    <row r="11" spans="1:24" s="25" customFormat="1" ht="40.15" customHeight="1" x14ac:dyDescent="0.3">
      <c r="A11" s="53">
        <v>1</v>
      </c>
      <c r="B11" s="84" t="s">
        <v>20</v>
      </c>
      <c r="C11" s="85">
        <v>1032</v>
      </c>
      <c r="D11" s="71">
        <f>SUM(F11+N11)</f>
        <v>618</v>
      </c>
      <c r="E11" s="71">
        <v>1031</v>
      </c>
      <c r="F11" s="82">
        <f>SUM(H11+J11+L11)</f>
        <v>618</v>
      </c>
      <c r="G11" s="71">
        <v>1018</v>
      </c>
      <c r="H11" s="71">
        <v>615</v>
      </c>
      <c r="I11" s="85">
        <v>11</v>
      </c>
      <c r="J11" s="85">
        <v>0</v>
      </c>
      <c r="K11" s="85">
        <v>2</v>
      </c>
      <c r="L11" s="85">
        <v>3</v>
      </c>
      <c r="M11" s="86">
        <v>1</v>
      </c>
      <c r="N11" s="86">
        <f>SUM(P11+R11+T11)</f>
        <v>0</v>
      </c>
      <c r="O11" s="85">
        <v>0</v>
      </c>
      <c r="P11" s="85">
        <v>0</v>
      </c>
      <c r="Q11" s="85">
        <v>1</v>
      </c>
      <c r="R11" s="85">
        <v>0</v>
      </c>
      <c r="S11" s="85">
        <v>0</v>
      </c>
      <c r="T11" s="121">
        <v>0</v>
      </c>
      <c r="V11" s="99"/>
      <c r="W11" s="118"/>
      <c r="X11" s="182"/>
    </row>
    <row r="12" spans="1:24" s="25" customFormat="1" ht="37.9" customHeight="1" x14ac:dyDescent="0.3">
      <c r="A12" s="54">
        <v>2</v>
      </c>
      <c r="B12" s="65" t="s">
        <v>21</v>
      </c>
      <c r="C12" s="85">
        <v>933</v>
      </c>
      <c r="D12" s="71">
        <f t="shared" ref="D12:D25" si="0">SUM(F12+N12)</f>
        <v>592</v>
      </c>
      <c r="E12" s="71">
        <v>933</v>
      </c>
      <c r="F12" s="82">
        <f t="shared" ref="F12:F25" si="1">SUM(H12+J12+L12)</f>
        <v>592</v>
      </c>
      <c r="G12" s="60">
        <v>929</v>
      </c>
      <c r="H12" s="60">
        <v>584</v>
      </c>
      <c r="I12" s="62">
        <v>3</v>
      </c>
      <c r="J12" s="62">
        <v>2</v>
      </c>
      <c r="K12" s="62">
        <v>1</v>
      </c>
      <c r="L12" s="62">
        <v>6</v>
      </c>
      <c r="M12" s="86">
        <v>0</v>
      </c>
      <c r="N12" s="86">
        <f t="shared" ref="N12:N25" si="2">SUM(P12+R12+T12)</f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122">
        <v>0</v>
      </c>
      <c r="V12" s="99"/>
      <c r="W12" s="118"/>
      <c r="X12" s="182"/>
    </row>
    <row r="13" spans="1:24" s="25" customFormat="1" ht="37.9" customHeight="1" x14ac:dyDescent="0.3">
      <c r="A13" s="54">
        <v>3</v>
      </c>
      <c r="B13" s="65" t="s">
        <v>22</v>
      </c>
      <c r="C13" s="85">
        <v>991</v>
      </c>
      <c r="D13" s="71">
        <f t="shared" si="0"/>
        <v>670</v>
      </c>
      <c r="E13" s="71">
        <v>991</v>
      </c>
      <c r="F13" s="82">
        <f t="shared" si="1"/>
        <v>670</v>
      </c>
      <c r="G13" s="60">
        <v>982</v>
      </c>
      <c r="H13" s="60">
        <v>665</v>
      </c>
      <c r="I13" s="62">
        <v>8</v>
      </c>
      <c r="J13" s="62">
        <v>0</v>
      </c>
      <c r="K13" s="62">
        <v>1</v>
      </c>
      <c r="L13" s="62">
        <v>5</v>
      </c>
      <c r="M13" s="86">
        <v>0</v>
      </c>
      <c r="N13" s="86">
        <f t="shared" si="2"/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122">
        <v>0</v>
      </c>
      <c r="V13" s="99"/>
      <c r="W13" s="118"/>
      <c r="X13" s="182"/>
    </row>
    <row r="14" spans="1:24" s="25" customFormat="1" ht="37.9" customHeight="1" x14ac:dyDescent="0.3">
      <c r="A14" s="54">
        <v>4</v>
      </c>
      <c r="B14" s="65" t="s">
        <v>23</v>
      </c>
      <c r="C14" s="85">
        <v>1416</v>
      </c>
      <c r="D14" s="71">
        <f t="shared" si="0"/>
        <v>1030</v>
      </c>
      <c r="E14" s="71">
        <v>1416</v>
      </c>
      <c r="F14" s="82">
        <f t="shared" si="1"/>
        <v>1030</v>
      </c>
      <c r="G14" s="60">
        <v>1410</v>
      </c>
      <c r="H14" s="60">
        <v>1024</v>
      </c>
      <c r="I14" s="62">
        <v>5</v>
      </c>
      <c r="J14" s="62">
        <v>1</v>
      </c>
      <c r="K14" s="62">
        <v>1</v>
      </c>
      <c r="L14" s="62">
        <v>5</v>
      </c>
      <c r="M14" s="86">
        <v>0</v>
      </c>
      <c r="N14" s="86">
        <f t="shared" si="2"/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122">
        <v>0</v>
      </c>
      <c r="V14" s="99"/>
      <c r="W14" s="118"/>
      <c r="X14" s="182"/>
    </row>
    <row r="15" spans="1:24" s="25" customFormat="1" ht="37.9" customHeight="1" x14ac:dyDescent="0.3">
      <c r="A15" s="54">
        <v>5</v>
      </c>
      <c r="B15" s="65" t="s">
        <v>24</v>
      </c>
      <c r="C15" s="85">
        <v>3193</v>
      </c>
      <c r="D15" s="71">
        <f t="shared" si="0"/>
        <v>1992</v>
      </c>
      <c r="E15" s="71">
        <v>3192</v>
      </c>
      <c r="F15" s="82">
        <f t="shared" si="1"/>
        <v>1992</v>
      </c>
      <c r="G15" s="60">
        <v>3173</v>
      </c>
      <c r="H15" s="60">
        <v>1979</v>
      </c>
      <c r="I15" s="62">
        <v>13</v>
      </c>
      <c r="J15" s="62">
        <v>6</v>
      </c>
      <c r="K15" s="62">
        <v>6</v>
      </c>
      <c r="L15" s="62">
        <v>7</v>
      </c>
      <c r="M15" s="86">
        <v>1</v>
      </c>
      <c r="N15" s="86">
        <f t="shared" si="2"/>
        <v>0</v>
      </c>
      <c r="O15" s="62">
        <v>1</v>
      </c>
      <c r="P15" s="62">
        <v>0</v>
      </c>
      <c r="Q15" s="62">
        <v>0</v>
      </c>
      <c r="R15" s="62">
        <v>0</v>
      </c>
      <c r="S15" s="62">
        <v>0</v>
      </c>
      <c r="T15" s="122">
        <v>0</v>
      </c>
      <c r="V15" s="99"/>
      <c r="W15" s="118"/>
      <c r="X15" s="182"/>
    </row>
    <row r="16" spans="1:24" s="25" customFormat="1" ht="37.9" customHeight="1" x14ac:dyDescent="0.3">
      <c r="A16" s="54">
        <v>6</v>
      </c>
      <c r="B16" s="65" t="s">
        <v>25</v>
      </c>
      <c r="C16" s="85">
        <v>1635</v>
      </c>
      <c r="D16" s="71">
        <f t="shared" si="0"/>
        <v>1286</v>
      </c>
      <c r="E16" s="71">
        <v>1635</v>
      </c>
      <c r="F16" s="82">
        <f t="shared" si="1"/>
        <v>1286</v>
      </c>
      <c r="G16" s="60">
        <v>1622</v>
      </c>
      <c r="H16" s="60">
        <v>1281</v>
      </c>
      <c r="I16" s="62">
        <v>12</v>
      </c>
      <c r="J16" s="62">
        <v>0</v>
      </c>
      <c r="K16" s="62">
        <v>1</v>
      </c>
      <c r="L16" s="62">
        <v>5</v>
      </c>
      <c r="M16" s="86">
        <v>0</v>
      </c>
      <c r="N16" s="86">
        <f t="shared" si="2"/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122">
        <v>0</v>
      </c>
      <c r="V16" s="99"/>
      <c r="W16" s="118"/>
      <c r="X16" s="182"/>
    </row>
    <row r="17" spans="1:24" s="25" customFormat="1" ht="37.9" customHeight="1" x14ac:dyDescent="0.3">
      <c r="A17" s="54">
        <v>7</v>
      </c>
      <c r="B17" s="65" t="s">
        <v>26</v>
      </c>
      <c r="C17" s="85">
        <v>1521</v>
      </c>
      <c r="D17" s="71">
        <f t="shared" si="0"/>
        <v>796</v>
      </c>
      <c r="E17" s="71">
        <v>1521</v>
      </c>
      <c r="F17" s="82">
        <f t="shared" si="1"/>
        <v>796</v>
      </c>
      <c r="G17" s="60">
        <v>1490</v>
      </c>
      <c r="H17" s="60">
        <v>787</v>
      </c>
      <c r="I17" s="62">
        <v>30</v>
      </c>
      <c r="J17" s="62">
        <v>4</v>
      </c>
      <c r="K17" s="62">
        <v>1</v>
      </c>
      <c r="L17" s="62">
        <v>5</v>
      </c>
      <c r="M17" s="86">
        <v>0</v>
      </c>
      <c r="N17" s="86">
        <f t="shared" si="2"/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122">
        <v>0</v>
      </c>
      <c r="V17" s="99"/>
      <c r="W17" s="118"/>
      <c r="X17" s="182"/>
    </row>
    <row r="18" spans="1:24" s="25" customFormat="1" ht="37.9" customHeight="1" x14ac:dyDescent="0.3">
      <c r="A18" s="54">
        <v>8</v>
      </c>
      <c r="B18" s="65" t="s">
        <v>27</v>
      </c>
      <c r="C18" s="85">
        <v>1998</v>
      </c>
      <c r="D18" s="71">
        <f t="shared" si="0"/>
        <v>1330</v>
      </c>
      <c r="E18" s="71">
        <v>1996</v>
      </c>
      <c r="F18" s="82">
        <f t="shared" si="1"/>
        <v>1330</v>
      </c>
      <c r="G18" s="60">
        <v>1981</v>
      </c>
      <c r="H18" s="60">
        <v>1322</v>
      </c>
      <c r="I18" s="62">
        <v>13</v>
      </c>
      <c r="J18" s="62">
        <v>0</v>
      </c>
      <c r="K18" s="62">
        <v>2</v>
      </c>
      <c r="L18" s="62">
        <v>8</v>
      </c>
      <c r="M18" s="86">
        <v>2</v>
      </c>
      <c r="N18" s="86">
        <f t="shared" si="2"/>
        <v>0</v>
      </c>
      <c r="O18" s="62">
        <v>2</v>
      </c>
      <c r="P18" s="62">
        <v>0</v>
      </c>
      <c r="Q18" s="62">
        <v>0</v>
      </c>
      <c r="R18" s="62">
        <v>0</v>
      </c>
      <c r="S18" s="62">
        <v>0</v>
      </c>
      <c r="T18" s="122">
        <v>0</v>
      </c>
      <c r="V18" s="99"/>
      <c r="W18" s="118"/>
      <c r="X18" s="182"/>
    </row>
    <row r="19" spans="1:24" s="25" customFormat="1" ht="37.9" customHeight="1" x14ac:dyDescent="0.3">
      <c r="A19" s="54">
        <v>9</v>
      </c>
      <c r="B19" s="65" t="s">
        <v>28</v>
      </c>
      <c r="C19" s="85">
        <v>836</v>
      </c>
      <c r="D19" s="71">
        <f t="shared" si="0"/>
        <v>450</v>
      </c>
      <c r="E19" s="71">
        <v>836</v>
      </c>
      <c r="F19" s="82">
        <f t="shared" si="1"/>
        <v>450</v>
      </c>
      <c r="G19" s="60">
        <v>827</v>
      </c>
      <c r="H19" s="60">
        <v>447</v>
      </c>
      <c r="I19" s="62">
        <v>7</v>
      </c>
      <c r="J19" s="62">
        <v>2</v>
      </c>
      <c r="K19" s="62">
        <v>2</v>
      </c>
      <c r="L19" s="62">
        <v>1</v>
      </c>
      <c r="M19" s="86">
        <v>0</v>
      </c>
      <c r="N19" s="86">
        <f t="shared" si="2"/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122">
        <v>0</v>
      </c>
      <c r="V19" s="99"/>
      <c r="W19" s="118"/>
      <c r="X19" s="182"/>
    </row>
    <row r="20" spans="1:24" s="25" customFormat="1" ht="37.9" customHeight="1" x14ac:dyDescent="0.3">
      <c r="A20" s="54">
        <v>10</v>
      </c>
      <c r="B20" s="65" t="s">
        <v>29</v>
      </c>
      <c r="C20" s="85">
        <v>2203</v>
      </c>
      <c r="D20" s="71">
        <f t="shared" si="0"/>
        <v>1491</v>
      </c>
      <c r="E20" s="71">
        <v>2201</v>
      </c>
      <c r="F20" s="82">
        <f t="shared" si="1"/>
        <v>1491</v>
      </c>
      <c r="G20" s="60">
        <v>2183</v>
      </c>
      <c r="H20" s="60">
        <v>1477</v>
      </c>
      <c r="I20" s="62">
        <v>12</v>
      </c>
      <c r="J20" s="62">
        <v>1</v>
      </c>
      <c r="K20" s="62">
        <v>6</v>
      </c>
      <c r="L20" s="62">
        <v>13</v>
      </c>
      <c r="M20" s="86">
        <v>2</v>
      </c>
      <c r="N20" s="86">
        <f t="shared" si="2"/>
        <v>0</v>
      </c>
      <c r="O20" s="62">
        <v>2</v>
      </c>
      <c r="P20" s="62">
        <v>0</v>
      </c>
      <c r="Q20" s="62">
        <v>0</v>
      </c>
      <c r="R20" s="62">
        <v>0</v>
      </c>
      <c r="S20" s="62">
        <v>0</v>
      </c>
      <c r="T20" s="122">
        <v>0</v>
      </c>
      <c r="V20" s="99"/>
      <c r="W20" s="118"/>
      <c r="X20" s="182"/>
    </row>
    <row r="21" spans="1:24" s="25" customFormat="1" ht="37.9" customHeight="1" x14ac:dyDescent="0.3">
      <c r="A21" s="54">
        <v>11</v>
      </c>
      <c r="B21" s="65" t="s">
        <v>30</v>
      </c>
      <c r="C21" s="85">
        <v>2061</v>
      </c>
      <c r="D21" s="71">
        <f t="shared" si="0"/>
        <v>1458</v>
      </c>
      <c r="E21" s="71">
        <v>2058</v>
      </c>
      <c r="F21" s="82">
        <f t="shared" si="1"/>
        <v>1456</v>
      </c>
      <c r="G21" s="60">
        <v>2045</v>
      </c>
      <c r="H21" s="60">
        <v>1443</v>
      </c>
      <c r="I21" s="62">
        <v>10</v>
      </c>
      <c r="J21" s="62">
        <v>0</v>
      </c>
      <c r="K21" s="62">
        <v>3</v>
      </c>
      <c r="L21" s="62">
        <v>13</v>
      </c>
      <c r="M21" s="86">
        <v>3</v>
      </c>
      <c r="N21" s="86">
        <f t="shared" si="2"/>
        <v>2</v>
      </c>
      <c r="O21" s="62">
        <v>3</v>
      </c>
      <c r="P21" s="62">
        <v>2</v>
      </c>
      <c r="Q21" s="62">
        <v>0</v>
      </c>
      <c r="R21" s="62">
        <v>0</v>
      </c>
      <c r="S21" s="62">
        <v>0</v>
      </c>
      <c r="T21" s="122">
        <v>0</v>
      </c>
      <c r="V21" s="99"/>
      <c r="W21" s="118"/>
      <c r="X21" s="182"/>
    </row>
    <row r="22" spans="1:24" s="25" customFormat="1" ht="37.9" customHeight="1" x14ac:dyDescent="0.3">
      <c r="A22" s="54">
        <v>12</v>
      </c>
      <c r="B22" s="65" t="s">
        <v>31</v>
      </c>
      <c r="C22" s="85">
        <v>934</v>
      </c>
      <c r="D22" s="71">
        <f t="shared" si="0"/>
        <v>586</v>
      </c>
      <c r="E22" s="71">
        <v>929</v>
      </c>
      <c r="F22" s="82">
        <f t="shared" si="1"/>
        <v>585</v>
      </c>
      <c r="G22" s="60">
        <v>923</v>
      </c>
      <c r="H22" s="60">
        <v>580</v>
      </c>
      <c r="I22" s="62">
        <v>4</v>
      </c>
      <c r="J22" s="62">
        <v>1</v>
      </c>
      <c r="K22" s="62">
        <v>2</v>
      </c>
      <c r="L22" s="62">
        <v>4</v>
      </c>
      <c r="M22" s="86">
        <v>5</v>
      </c>
      <c r="N22" s="86">
        <f t="shared" si="2"/>
        <v>1</v>
      </c>
      <c r="O22" s="62">
        <v>5</v>
      </c>
      <c r="P22" s="62">
        <v>1</v>
      </c>
      <c r="Q22" s="62">
        <v>0</v>
      </c>
      <c r="R22" s="62">
        <v>0</v>
      </c>
      <c r="S22" s="62">
        <v>0</v>
      </c>
      <c r="T22" s="122">
        <v>0</v>
      </c>
      <c r="V22" s="99"/>
      <c r="W22" s="118"/>
      <c r="X22" s="182"/>
    </row>
    <row r="23" spans="1:24" s="25" customFormat="1" ht="37.9" customHeight="1" x14ac:dyDescent="0.3">
      <c r="A23" s="54">
        <v>13</v>
      </c>
      <c r="B23" s="65" t="s">
        <v>32</v>
      </c>
      <c r="C23" s="85">
        <v>1012</v>
      </c>
      <c r="D23" s="71">
        <f t="shared" si="0"/>
        <v>538</v>
      </c>
      <c r="E23" s="71">
        <v>1012</v>
      </c>
      <c r="F23" s="82">
        <f t="shared" si="1"/>
        <v>538</v>
      </c>
      <c r="G23" s="60">
        <v>1002</v>
      </c>
      <c r="H23" s="60">
        <v>535</v>
      </c>
      <c r="I23" s="62">
        <v>7</v>
      </c>
      <c r="J23" s="62">
        <v>0</v>
      </c>
      <c r="K23" s="62">
        <v>3</v>
      </c>
      <c r="L23" s="62">
        <v>3</v>
      </c>
      <c r="M23" s="86">
        <v>0</v>
      </c>
      <c r="N23" s="86">
        <f t="shared" si="2"/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122">
        <v>0</v>
      </c>
      <c r="V23" s="99"/>
      <c r="W23" s="118"/>
      <c r="X23" s="182"/>
    </row>
    <row r="24" spans="1:24" s="25" customFormat="1" ht="37.9" customHeight="1" x14ac:dyDescent="0.3">
      <c r="A24" s="54">
        <v>14</v>
      </c>
      <c r="B24" s="65" t="s">
        <v>33</v>
      </c>
      <c r="C24" s="85">
        <v>1600</v>
      </c>
      <c r="D24" s="71">
        <f t="shared" si="0"/>
        <v>1573</v>
      </c>
      <c r="E24" s="71">
        <v>1591</v>
      </c>
      <c r="F24" s="82">
        <f t="shared" si="1"/>
        <v>1569</v>
      </c>
      <c r="G24" s="60">
        <v>1569</v>
      </c>
      <c r="H24" s="60">
        <v>1554</v>
      </c>
      <c r="I24" s="62">
        <v>11</v>
      </c>
      <c r="J24" s="62">
        <v>5</v>
      </c>
      <c r="K24" s="62">
        <v>11</v>
      </c>
      <c r="L24" s="62">
        <v>10</v>
      </c>
      <c r="M24" s="86">
        <v>9</v>
      </c>
      <c r="N24" s="86">
        <f t="shared" si="2"/>
        <v>4</v>
      </c>
      <c r="O24" s="62">
        <v>9</v>
      </c>
      <c r="P24" s="62">
        <v>4</v>
      </c>
      <c r="Q24" s="62">
        <v>0</v>
      </c>
      <c r="R24" s="62">
        <v>0</v>
      </c>
      <c r="S24" s="62">
        <v>0</v>
      </c>
      <c r="T24" s="122">
        <v>0</v>
      </c>
      <c r="V24" s="99"/>
      <c r="W24" s="118"/>
      <c r="X24" s="182"/>
    </row>
    <row r="25" spans="1:24" s="25" customFormat="1" ht="37.9" customHeight="1" thickBot="1" x14ac:dyDescent="0.35">
      <c r="A25" s="55">
        <v>15</v>
      </c>
      <c r="B25" s="73" t="s">
        <v>34</v>
      </c>
      <c r="C25" s="85">
        <v>14</v>
      </c>
      <c r="D25" s="71">
        <f t="shared" si="0"/>
        <v>5</v>
      </c>
      <c r="E25" s="71">
        <v>14</v>
      </c>
      <c r="F25" s="82">
        <f t="shared" si="1"/>
        <v>5</v>
      </c>
      <c r="G25" s="74">
        <v>14</v>
      </c>
      <c r="H25" s="74">
        <v>5</v>
      </c>
      <c r="I25" s="83">
        <v>0</v>
      </c>
      <c r="J25" s="83">
        <v>0</v>
      </c>
      <c r="K25" s="83">
        <v>0</v>
      </c>
      <c r="L25" s="83">
        <v>0</v>
      </c>
      <c r="M25" s="86">
        <v>0</v>
      </c>
      <c r="N25" s="86">
        <f t="shared" si="2"/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123">
        <v>0</v>
      </c>
      <c r="V25" s="99"/>
      <c r="W25" s="118"/>
      <c r="X25" s="182"/>
    </row>
    <row r="26" spans="1:24" s="25" customFormat="1" ht="42.75" customHeight="1" thickBot="1" x14ac:dyDescent="0.35">
      <c r="A26" s="326" t="s">
        <v>10</v>
      </c>
      <c r="B26" s="327"/>
      <c r="C26" s="100">
        <f>SUM(C11:C25)</f>
        <v>21379</v>
      </c>
      <c r="D26" s="100">
        <f t="shared" ref="D26:T26" si="3">SUM(D11:D25)</f>
        <v>14415</v>
      </c>
      <c r="E26" s="100">
        <f t="shared" si="3"/>
        <v>21356</v>
      </c>
      <c r="F26" s="100">
        <f>SUM(F11:F25)</f>
        <v>14408</v>
      </c>
      <c r="G26" s="100">
        <f t="shared" si="3"/>
        <v>21168</v>
      </c>
      <c r="H26" s="100">
        <f t="shared" si="3"/>
        <v>14298</v>
      </c>
      <c r="I26" s="100">
        <f t="shared" si="3"/>
        <v>146</v>
      </c>
      <c r="J26" s="100">
        <f t="shared" si="3"/>
        <v>22</v>
      </c>
      <c r="K26" s="100">
        <f t="shared" si="3"/>
        <v>42</v>
      </c>
      <c r="L26" s="100">
        <f t="shared" si="3"/>
        <v>88</v>
      </c>
      <c r="M26" s="100">
        <f t="shared" si="3"/>
        <v>23</v>
      </c>
      <c r="N26" s="100">
        <f t="shared" si="3"/>
        <v>7</v>
      </c>
      <c r="O26" s="100">
        <f t="shared" si="3"/>
        <v>22</v>
      </c>
      <c r="P26" s="100">
        <f t="shared" si="3"/>
        <v>7</v>
      </c>
      <c r="Q26" s="100">
        <f t="shared" si="3"/>
        <v>1</v>
      </c>
      <c r="R26" s="100">
        <f>SUM(R11:R25)</f>
        <v>0</v>
      </c>
      <c r="S26" s="100">
        <f t="shared" si="3"/>
        <v>0</v>
      </c>
      <c r="T26" s="183">
        <f t="shared" si="3"/>
        <v>0</v>
      </c>
      <c r="V26" s="181"/>
      <c r="W26" s="118"/>
      <c r="X26" s="182"/>
    </row>
    <row r="27" spans="1:24" s="25" customFormat="1" ht="21" customHeight="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W27" s="117"/>
    </row>
    <row r="28" spans="1:24" ht="22.5" customHeight="1" x14ac:dyDescent="0.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28"/>
    </row>
    <row r="29" spans="1:24" x14ac:dyDescent="0.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4" x14ac:dyDescent="0.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4" x14ac:dyDescent="0.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4" x14ac:dyDescent="0.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x14ac:dyDescent="0.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x14ac:dyDescent="0.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x14ac:dyDescent="0.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x14ac:dyDescent="0.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</sheetData>
  <mergeCells count="20">
    <mergeCell ref="G8:H8"/>
    <mergeCell ref="M6:T6"/>
    <mergeCell ref="O7:T7"/>
    <mergeCell ref="C5:D8"/>
    <mergeCell ref="A26:B26"/>
    <mergeCell ref="G7:L7"/>
    <mergeCell ref="E7:F8"/>
    <mergeCell ref="M7:N8"/>
    <mergeCell ref="A2:T2"/>
    <mergeCell ref="A3:T3"/>
    <mergeCell ref="M4:T4"/>
    <mergeCell ref="A5:A9"/>
    <mergeCell ref="B5:B9"/>
    <mergeCell ref="E5:T5"/>
    <mergeCell ref="I8:J8"/>
    <mergeCell ref="O8:P8"/>
    <mergeCell ref="E6:L6"/>
    <mergeCell ref="S8:T8"/>
    <mergeCell ref="K8:L8"/>
    <mergeCell ref="Q8:R8"/>
  </mergeCells>
  <printOptions horizontalCentered="1"/>
  <pageMargins left="0" right="0" top="0.19685039370078741" bottom="0" header="0" footer="0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Q15"/>
  <sheetViews>
    <sheetView view="pageBreakPreview" zoomScale="70" zoomScaleNormal="100" zoomScaleSheetLayoutView="70" workbookViewId="0">
      <selection activeCell="M16" sqref="M16"/>
    </sheetView>
  </sheetViews>
  <sheetFormatPr defaultColWidth="8.85546875" defaultRowHeight="18.75" x14ac:dyDescent="0.3"/>
  <cols>
    <col min="1" max="1" width="14.5703125" style="30" customWidth="1"/>
    <col min="2" max="2" width="16.140625" style="30" customWidth="1"/>
    <col min="3" max="3" width="17.42578125" style="30" customWidth="1"/>
    <col min="4" max="4" width="18.42578125" style="30" customWidth="1"/>
    <col min="5" max="5" width="11.7109375" style="30" customWidth="1"/>
    <col min="6" max="7" width="17.42578125" style="30" customWidth="1"/>
    <col min="8" max="8" width="14.140625" style="30" customWidth="1"/>
    <col min="9" max="9" width="14" style="36" customWidth="1"/>
    <col min="10" max="11" width="17.42578125" style="36" customWidth="1"/>
    <col min="12" max="12" width="19.28515625" style="36" customWidth="1"/>
    <col min="13" max="13" width="12.140625" style="36" customWidth="1"/>
    <col min="14" max="17" width="17.42578125" style="36" customWidth="1"/>
    <col min="18" max="16384" width="8.85546875" style="10"/>
  </cols>
  <sheetData>
    <row r="1" spans="1:17" ht="34.5" customHeight="1" x14ac:dyDescent="0.3">
      <c r="P1" s="353" t="s">
        <v>62</v>
      </c>
      <c r="Q1" s="353"/>
    </row>
    <row r="2" spans="1:17" ht="50.25" customHeight="1" x14ac:dyDescent="0.25">
      <c r="A2" s="357" t="s">
        <v>112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</row>
    <row r="3" spans="1:17" ht="26.25" thickBot="1" x14ac:dyDescent="0.3">
      <c r="A3" s="358" t="s">
        <v>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</row>
    <row r="4" spans="1:17" ht="35.25" customHeight="1" thickBot="1" x14ac:dyDescent="0.3">
      <c r="A4" s="350" t="s">
        <v>95</v>
      </c>
      <c r="B4" s="351"/>
      <c r="C4" s="351"/>
      <c r="D4" s="351"/>
      <c r="E4" s="351"/>
      <c r="F4" s="351"/>
      <c r="G4" s="352"/>
      <c r="H4" s="354" t="s">
        <v>89</v>
      </c>
      <c r="I4" s="350" t="s">
        <v>54</v>
      </c>
      <c r="J4" s="351"/>
      <c r="K4" s="351"/>
      <c r="L4" s="351"/>
      <c r="M4" s="351"/>
      <c r="N4" s="351"/>
      <c r="O4" s="356"/>
      <c r="P4" s="352"/>
      <c r="Q4" s="354" t="s">
        <v>89</v>
      </c>
    </row>
    <row r="5" spans="1:17" ht="94.5" thickBot="1" x14ac:dyDescent="0.3">
      <c r="A5" s="172" t="s">
        <v>10</v>
      </c>
      <c r="B5" s="172" t="s">
        <v>103</v>
      </c>
      <c r="C5" s="172" t="s">
        <v>88</v>
      </c>
      <c r="D5" s="172" t="s">
        <v>87</v>
      </c>
      <c r="E5" s="172" t="s">
        <v>40</v>
      </c>
      <c r="F5" s="172" t="s">
        <v>93</v>
      </c>
      <c r="G5" s="172" t="s">
        <v>90</v>
      </c>
      <c r="H5" s="355"/>
      <c r="I5" s="172" t="s">
        <v>10</v>
      </c>
      <c r="J5" s="172" t="s">
        <v>91</v>
      </c>
      <c r="K5" s="172" t="s">
        <v>88</v>
      </c>
      <c r="L5" s="172" t="s">
        <v>87</v>
      </c>
      <c r="M5" s="172" t="s">
        <v>40</v>
      </c>
      <c r="N5" s="172" t="s">
        <v>93</v>
      </c>
      <c r="O5" s="173" t="s">
        <v>102</v>
      </c>
      <c r="P5" s="173" t="s">
        <v>90</v>
      </c>
      <c r="Q5" s="355"/>
    </row>
    <row r="6" spans="1:17" ht="19.5" thickBot="1" x14ac:dyDescent="0.3">
      <c r="A6" s="87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>
        <v>9</v>
      </c>
      <c r="J6" s="88">
        <v>10</v>
      </c>
      <c r="K6" s="88">
        <v>11</v>
      </c>
      <c r="L6" s="88">
        <v>12</v>
      </c>
      <c r="M6" s="88">
        <v>13</v>
      </c>
      <c r="N6" s="88">
        <v>14</v>
      </c>
      <c r="O6" s="88">
        <v>15</v>
      </c>
      <c r="P6" s="88">
        <v>16</v>
      </c>
      <c r="Q6" s="89">
        <v>17</v>
      </c>
    </row>
    <row r="7" spans="1:17" ht="52.5" customHeight="1" thickBot="1" x14ac:dyDescent="0.3">
      <c r="A7" s="193">
        <f>SUM(B7:G7)</f>
        <v>0</v>
      </c>
      <c r="B7" s="194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5">
        <v>0</v>
      </c>
      <c r="I7" s="196">
        <f>SUM(J7:P7)</f>
        <v>58591</v>
      </c>
      <c r="J7" s="196">
        <v>44759</v>
      </c>
      <c r="K7" s="196">
        <v>9301</v>
      </c>
      <c r="L7" s="196">
        <v>326</v>
      </c>
      <c r="M7" s="196">
        <v>276</v>
      </c>
      <c r="N7" s="196">
        <v>190</v>
      </c>
      <c r="O7" s="196">
        <v>918</v>
      </c>
      <c r="P7" s="196">
        <v>2821</v>
      </c>
      <c r="Q7" s="197">
        <v>0</v>
      </c>
    </row>
    <row r="8" spans="1:17" x14ac:dyDescent="0.3">
      <c r="B8" s="37"/>
      <c r="C8" s="37"/>
      <c r="D8" s="37"/>
      <c r="E8" s="37"/>
      <c r="F8" s="37"/>
      <c r="G8" s="37"/>
      <c r="H8" s="37"/>
      <c r="I8" s="45"/>
      <c r="J8" s="37"/>
      <c r="K8" s="37"/>
    </row>
    <row r="9" spans="1:17" s="29" customFormat="1" ht="21.75" customHeight="1" x14ac:dyDescent="0.4">
      <c r="A9" s="30"/>
      <c r="B9" s="37"/>
      <c r="C9" s="37"/>
      <c r="D9" s="37"/>
      <c r="E9" s="27"/>
      <c r="F9" s="27"/>
      <c r="G9" s="27"/>
      <c r="H9" s="46"/>
      <c r="I9" s="47"/>
      <c r="J9" s="37"/>
      <c r="K9" s="37"/>
      <c r="L9" s="38"/>
      <c r="M9" s="38"/>
      <c r="N9" s="38"/>
      <c r="O9" s="38"/>
      <c r="P9" s="38"/>
      <c r="Q9" s="38"/>
    </row>
    <row r="10" spans="1:17" ht="21.75" customHeight="1" x14ac:dyDescent="0.3"/>
    <row r="11" spans="1:17" ht="21.75" customHeight="1" x14ac:dyDescent="0.3"/>
    <row r="12" spans="1:17" ht="21.75" customHeight="1" x14ac:dyDescent="0.3"/>
    <row r="13" spans="1:17" ht="21.75" customHeight="1" x14ac:dyDescent="0.3"/>
    <row r="14" spans="1:17" ht="21.75" customHeight="1" x14ac:dyDescent="0.3"/>
    <row r="15" spans="1:17" ht="21.75" customHeight="1" x14ac:dyDescent="0.3"/>
  </sheetData>
  <mergeCells count="7">
    <mergeCell ref="A4:G4"/>
    <mergeCell ref="P1:Q1"/>
    <mergeCell ref="H4:H5"/>
    <mergeCell ref="I4:P4"/>
    <mergeCell ref="Q4:Q5"/>
    <mergeCell ref="A2:Q2"/>
    <mergeCell ref="A3:Q3"/>
  </mergeCells>
  <printOptions horizontalCentered="1"/>
  <pageMargins left="0" right="0" top="0.74803149606299213" bottom="0" header="0.31496062992125984" footer="0.31496062992125984"/>
  <pageSetup paperSize="9" scale="52" orientation="landscape" r:id="rId1"/>
  <colBreaks count="1" manualBreakCount="1">
    <brk id="17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N49"/>
  <sheetViews>
    <sheetView view="pageBreakPreview" zoomScale="55" zoomScaleNormal="55" zoomScaleSheetLayoutView="55" workbookViewId="0">
      <selection activeCell="N11" sqref="N11"/>
    </sheetView>
  </sheetViews>
  <sheetFormatPr defaultRowHeight="20.25" x14ac:dyDescent="0.3"/>
  <cols>
    <col min="1" max="14" width="16.28515625" style="1" customWidth="1"/>
    <col min="15" max="16384" width="9.140625" style="1"/>
  </cols>
  <sheetData>
    <row r="1" spans="1:14" ht="30.75" x14ac:dyDescent="0.45">
      <c r="C1" s="14"/>
      <c r="D1" s="14"/>
      <c r="E1" s="14"/>
      <c r="F1" s="14"/>
      <c r="G1" s="14"/>
      <c r="H1" s="14"/>
      <c r="M1" s="359" t="s">
        <v>70</v>
      </c>
      <c r="N1" s="359"/>
    </row>
    <row r="2" spans="1:14" ht="87.6" customHeight="1" x14ac:dyDescent="0.3">
      <c r="A2" s="361" t="s">
        <v>113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</row>
    <row r="3" spans="1:14" ht="33" customHeight="1" x14ac:dyDescent="0.35">
      <c r="A3" s="242" t="s">
        <v>84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ht="27" customHeight="1" thickBot="1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ht="41.45" customHeight="1" thickBot="1" x14ac:dyDescent="0.35">
      <c r="A5" s="362" t="s">
        <v>63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4"/>
    </row>
    <row r="6" spans="1:14" ht="42" customHeight="1" thickBot="1" x14ac:dyDescent="0.35">
      <c r="A6" s="246" t="s">
        <v>64</v>
      </c>
      <c r="B6" s="365"/>
      <c r="C6" s="365"/>
      <c r="D6" s="365"/>
      <c r="E6" s="365"/>
      <c r="F6" s="365"/>
      <c r="G6" s="365"/>
      <c r="H6" s="360"/>
      <c r="I6" s="229" t="s">
        <v>65</v>
      </c>
      <c r="J6" s="366"/>
      <c r="K6" s="229" t="s">
        <v>66</v>
      </c>
      <c r="L6" s="366"/>
      <c r="M6" s="229" t="s">
        <v>10</v>
      </c>
      <c r="N6" s="366"/>
    </row>
    <row r="7" spans="1:14" ht="78.599999999999994" customHeight="1" thickBot="1" x14ac:dyDescent="0.35">
      <c r="A7" s="246" t="s">
        <v>67</v>
      </c>
      <c r="B7" s="360"/>
      <c r="C7" s="246" t="s">
        <v>68</v>
      </c>
      <c r="D7" s="360"/>
      <c r="E7" s="246" t="s">
        <v>69</v>
      </c>
      <c r="F7" s="360"/>
      <c r="G7" s="246" t="s">
        <v>13</v>
      </c>
      <c r="H7" s="360"/>
      <c r="I7" s="367"/>
      <c r="J7" s="368"/>
      <c r="K7" s="367"/>
      <c r="L7" s="368"/>
      <c r="M7" s="367"/>
      <c r="N7" s="368"/>
    </row>
    <row r="8" spans="1:14" ht="43.9" customHeight="1" thickBot="1" x14ac:dyDescent="0.35">
      <c r="A8" s="52" t="s">
        <v>101</v>
      </c>
      <c r="B8" s="52" t="s">
        <v>104</v>
      </c>
      <c r="C8" s="52" t="s">
        <v>101</v>
      </c>
      <c r="D8" s="52" t="s">
        <v>104</v>
      </c>
      <c r="E8" s="52" t="s">
        <v>101</v>
      </c>
      <c r="F8" s="52" t="s">
        <v>104</v>
      </c>
      <c r="G8" s="52" t="s">
        <v>101</v>
      </c>
      <c r="H8" s="52" t="s">
        <v>104</v>
      </c>
      <c r="I8" s="52" t="s">
        <v>101</v>
      </c>
      <c r="J8" s="52" t="s">
        <v>104</v>
      </c>
      <c r="K8" s="52" t="s">
        <v>101</v>
      </c>
      <c r="L8" s="52" t="s">
        <v>104</v>
      </c>
      <c r="M8" s="52" t="s">
        <v>101</v>
      </c>
      <c r="N8" s="52" t="s">
        <v>104</v>
      </c>
    </row>
    <row r="9" spans="1:14" ht="24" thickBot="1" x14ac:dyDescent="0.35">
      <c r="A9" s="39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41">
        <v>14</v>
      </c>
    </row>
    <row r="10" spans="1:14" s="32" customFormat="1" ht="54" customHeight="1" thickBot="1" x14ac:dyDescent="0.35">
      <c r="A10" s="42">
        <v>11</v>
      </c>
      <c r="B10" s="43">
        <v>8</v>
      </c>
      <c r="C10" s="43">
        <v>283</v>
      </c>
      <c r="D10" s="43">
        <v>206</v>
      </c>
      <c r="E10" s="43">
        <v>14</v>
      </c>
      <c r="F10" s="43">
        <v>13</v>
      </c>
      <c r="G10" s="43">
        <v>308</v>
      </c>
      <c r="H10" s="43">
        <f>SUM(B10+D10+F10)</f>
        <v>227</v>
      </c>
      <c r="I10" s="43">
        <v>0</v>
      </c>
      <c r="J10" s="43">
        <v>0</v>
      </c>
      <c r="K10" s="43">
        <v>0</v>
      </c>
      <c r="L10" s="43">
        <v>0</v>
      </c>
      <c r="M10" s="43">
        <f>G10</f>
        <v>308</v>
      </c>
      <c r="N10" s="44">
        <v>227</v>
      </c>
    </row>
    <row r="11" spans="1:14" ht="23.25" x14ac:dyDescent="0.35">
      <c r="A11" s="17"/>
      <c r="B11" s="17"/>
      <c r="C11" s="18"/>
      <c r="D11" s="18"/>
      <c r="E11" s="18"/>
      <c r="F11" s="18"/>
      <c r="G11" s="18"/>
      <c r="H11" s="18"/>
      <c r="I11" s="18"/>
      <c r="J11" s="2"/>
      <c r="K11" s="2"/>
      <c r="L11" s="18"/>
      <c r="M11" s="18"/>
      <c r="N11" s="18"/>
    </row>
    <row r="12" spans="1:14" ht="23.25" x14ac:dyDescent="0.35">
      <c r="A12" s="17"/>
      <c r="B12" s="19"/>
      <c r="C12" s="17"/>
      <c r="D12" s="20"/>
      <c r="E12" s="20"/>
      <c r="F12" s="20"/>
      <c r="G12" s="20"/>
      <c r="H12" s="20"/>
      <c r="I12" s="18"/>
      <c r="J12" s="2"/>
      <c r="K12" s="2"/>
      <c r="L12" s="18"/>
      <c r="M12" s="18"/>
      <c r="N12" s="18"/>
    </row>
    <row r="13" spans="1:14" ht="27.75" x14ac:dyDescent="0.4">
      <c r="A13" s="17"/>
      <c r="B13" s="17"/>
      <c r="C13" s="1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</sheetData>
  <mergeCells count="12">
    <mergeCell ref="M1:N1"/>
    <mergeCell ref="G7:H7"/>
    <mergeCell ref="A2:N2"/>
    <mergeCell ref="A3:N3"/>
    <mergeCell ref="A5:N5"/>
    <mergeCell ref="A6:H6"/>
    <mergeCell ref="I6:J7"/>
    <mergeCell ref="K6:L7"/>
    <mergeCell ref="M6:N7"/>
    <mergeCell ref="A7:B7"/>
    <mergeCell ref="C7:D7"/>
    <mergeCell ref="E7:F7"/>
  </mergeCells>
  <printOptions horizontalCentered="1"/>
  <pageMargins left="0" right="0" top="0.35433070866141736" bottom="0" header="0.23622047244094491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1-жадвал</vt:lpstr>
      <vt:lpstr>2-жадвал</vt:lpstr>
      <vt:lpstr>3-жадвал</vt:lpstr>
      <vt:lpstr>4-жадвал</vt:lpstr>
      <vt:lpstr>5-жадвал</vt:lpstr>
      <vt:lpstr>6-жадвал</vt:lpstr>
      <vt:lpstr>7-жадвал</vt:lpstr>
      <vt:lpstr>'1-жадвал'!Область_печати</vt:lpstr>
      <vt:lpstr>'2-жадвал'!Область_печати</vt:lpstr>
      <vt:lpstr>'3-жадвал'!Область_печати</vt:lpstr>
      <vt:lpstr>'4-жадвал'!Область_печати</vt:lpstr>
      <vt:lpstr>'5-жадвал'!Область_печати</vt:lpstr>
      <vt:lpstr>'6-жадвал'!Область_печати</vt:lpstr>
      <vt:lpstr>'7-жадвал'!Область_печати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Comp-4</cp:lastModifiedBy>
  <cp:lastPrinted>2022-10-01T06:48:52Z</cp:lastPrinted>
  <dcterms:created xsi:type="dcterms:W3CDTF">1996-10-08T23:32:33Z</dcterms:created>
  <dcterms:modified xsi:type="dcterms:W3CDTF">2022-10-10T11:43:07Z</dcterms:modified>
</cp:coreProperties>
</file>