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od-6\Desktop\Новая папка (2)\"/>
    </mc:Choice>
  </mc:AlternateContent>
  <bookViews>
    <workbookView xWindow="0" yWindow="0" windowWidth="14655" windowHeight="5940" activeTab="5"/>
  </bookViews>
  <sheets>
    <sheet name="1. Касбга ўқитиш" sheetId="7" r:id="rId1"/>
    <sheet name="2. Компенсация" sheetId="3" r:id="rId2"/>
    <sheet name="4. Ташкилий" sheetId="6" r:id="rId3"/>
    <sheet name="5. Суғурта" sheetId="4" r:id="rId4"/>
    <sheet name="6. Кредит" sheetId="8" r:id="rId5"/>
    <sheet name="7. Реинтеграция" sheetId="5" r:id="rId6"/>
  </sheets>
  <definedNames>
    <definedName name="_xlnm.Print_Area" localSheetId="0">'1. Касбга ўқитиш'!$A$1:$W$226</definedName>
    <definedName name="_xlnm.Print_Area" localSheetId="1">'2. Компенсация'!$A$1:$AC$226</definedName>
    <definedName name="_xlnm.Print_Area" localSheetId="2">'4. Ташкилий'!$A$1:$AC$226</definedName>
    <definedName name="_xlnm.Print_Area" localSheetId="3">'5. Суғурта'!$A$1:$W$226</definedName>
    <definedName name="_xlnm.Print_Area" localSheetId="4">'6. Кредит'!$A$1:$W$226</definedName>
    <definedName name="_xlnm.Print_Area" localSheetId="5">'7. Реинтеграция'!$A$1:$AE$227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6" l="1"/>
  <c r="W24" i="7"/>
  <c r="T5" i="4" l="1"/>
  <c r="W5" i="6"/>
  <c r="W5" i="3"/>
  <c r="X5" i="3"/>
  <c r="AC214" i="5"/>
  <c r="AB214" i="5"/>
  <c r="AA214" i="5"/>
  <c r="Z214" i="5"/>
  <c r="U213" i="8"/>
  <c r="U213" i="4"/>
  <c r="AA213" i="6"/>
  <c r="Z213" i="6"/>
  <c r="Y213" i="6"/>
  <c r="X213" i="3"/>
  <c r="U213" i="7"/>
  <c r="AC194" i="5" l="1"/>
  <c r="AB194" i="5"/>
  <c r="AA194" i="5"/>
  <c r="Z194" i="5"/>
  <c r="U193" i="4"/>
  <c r="AA193" i="6"/>
  <c r="Z193" i="6"/>
  <c r="Y193" i="6"/>
  <c r="X193" i="3"/>
  <c r="U193" i="7"/>
  <c r="W193" i="4" l="1"/>
  <c r="AC181" i="5"/>
  <c r="AB181" i="5"/>
  <c r="AA181" i="5"/>
  <c r="Z181" i="5"/>
  <c r="U180" i="4"/>
  <c r="AA180" i="6"/>
  <c r="Z180" i="6"/>
  <c r="Y180" i="6"/>
  <c r="U180" i="7"/>
  <c r="AC158" i="5" l="1"/>
  <c r="AB158" i="5"/>
  <c r="AA158" i="5"/>
  <c r="Z158" i="5"/>
  <c r="U157" i="4" l="1"/>
  <c r="AA157" i="6" l="1"/>
  <c r="Z157" i="6"/>
  <c r="Y157" i="6"/>
  <c r="X157" i="3"/>
  <c r="U157" i="7"/>
  <c r="AC142" i="5" l="1"/>
  <c r="AB142" i="5"/>
  <c r="AA142" i="5"/>
  <c r="Z142" i="5"/>
  <c r="U141" i="8"/>
  <c r="U141" i="4"/>
  <c r="AA141" i="6"/>
  <c r="Z141" i="6"/>
  <c r="Y141" i="6"/>
  <c r="U141" i="7"/>
  <c r="AA130" i="5"/>
  <c r="AB130" i="5"/>
  <c r="AC130" i="5"/>
  <c r="Z130" i="5"/>
  <c r="U129" i="4" l="1"/>
  <c r="AA129" i="6"/>
  <c r="Z129" i="6"/>
  <c r="Y129" i="6"/>
  <c r="U129" i="7" l="1"/>
  <c r="AC113" i="5" l="1"/>
  <c r="AB113" i="5"/>
  <c r="AA113" i="5"/>
  <c r="Z113" i="5"/>
  <c r="U112" i="8" l="1"/>
  <c r="U112" i="4"/>
  <c r="AA112" i="6"/>
  <c r="Z112" i="6"/>
  <c r="Y112" i="6"/>
  <c r="U112" i="7"/>
  <c r="AC98" i="5" l="1"/>
  <c r="AB98" i="5"/>
  <c r="AA98" i="5"/>
  <c r="Z98" i="5"/>
  <c r="U97" i="4"/>
  <c r="AA97" i="6"/>
  <c r="Z97" i="6"/>
  <c r="Y97" i="6"/>
  <c r="X97" i="3"/>
  <c r="U97" i="7"/>
  <c r="AC86" i="5" l="1"/>
  <c r="AB86" i="5"/>
  <c r="AA86" i="5"/>
  <c r="Z86" i="5"/>
  <c r="U85" i="4"/>
  <c r="AA85" i="6"/>
  <c r="Z85" i="6"/>
  <c r="Y85" i="6"/>
  <c r="X85" i="3"/>
  <c r="U85" i="7"/>
  <c r="AC70" i="5" l="1"/>
  <c r="AB70" i="5"/>
  <c r="AA70" i="5"/>
  <c r="Z70" i="5"/>
  <c r="U69" i="8"/>
  <c r="U69" i="4"/>
  <c r="AA69" i="6"/>
  <c r="Z69" i="6"/>
  <c r="Y69" i="6"/>
  <c r="X69" i="3"/>
  <c r="U69" i="7"/>
  <c r="AC56" i="5" l="1"/>
  <c r="AB56" i="5"/>
  <c r="AA56" i="5"/>
  <c r="Z56" i="5"/>
  <c r="U55" i="8"/>
  <c r="U55" i="4"/>
  <c r="AA55" i="6"/>
  <c r="Z55" i="6"/>
  <c r="Y55" i="6"/>
  <c r="X55" i="3"/>
  <c r="U55" i="7"/>
  <c r="AC42" i="5" l="1"/>
  <c r="AB42" i="5"/>
  <c r="AA42" i="5"/>
  <c r="Z42" i="5"/>
  <c r="U41" i="8"/>
  <c r="U41" i="4"/>
  <c r="AA41" i="6" l="1"/>
  <c r="Z41" i="6"/>
  <c r="Y41" i="6"/>
  <c r="X41" i="3"/>
  <c r="U41" i="7"/>
  <c r="Y227" i="5" l="1"/>
  <c r="Y226" i="5"/>
  <c r="Y225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AA25" i="5"/>
  <c r="AB25" i="5"/>
  <c r="AC25" i="5"/>
  <c r="Z25" i="5"/>
  <c r="U24" i="8"/>
  <c r="U24" i="4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Z24" i="6"/>
  <c r="Y24" i="6"/>
  <c r="AA24" i="6"/>
  <c r="X24" i="3"/>
  <c r="U24" i="7"/>
  <c r="Y25" i="5" l="1"/>
  <c r="AC7" i="5"/>
  <c r="AC6" i="5" s="1"/>
  <c r="AB7" i="5"/>
  <c r="AB6" i="5" s="1"/>
  <c r="AA7" i="5"/>
  <c r="AA6" i="5" s="1"/>
  <c r="Z7" i="5"/>
  <c r="Z6" i="5" s="1"/>
  <c r="Y6" i="5" s="1"/>
  <c r="U6" i="8"/>
  <c r="U5" i="8" s="1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V193" i="4" s="1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U6" i="4"/>
  <c r="U5" i="4" s="1"/>
  <c r="Y7" i="5" l="1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AA6" i="6"/>
  <c r="Z6" i="6"/>
  <c r="Y6" i="6"/>
  <c r="W226" i="6"/>
  <c r="W225" i="6"/>
  <c r="W224" i="6"/>
  <c r="W223" i="6"/>
  <c r="W222" i="6"/>
  <c r="W221" i="6"/>
  <c r="W220" i="6"/>
  <c r="W219" i="6"/>
  <c r="W218" i="6"/>
  <c r="W217" i="6"/>
  <c r="W216" i="6"/>
  <c r="W215" i="6"/>
  <c r="W214" i="6"/>
  <c r="W213" i="6"/>
  <c r="W212" i="6"/>
  <c r="W211" i="6"/>
  <c r="W210" i="6"/>
  <c r="W209" i="6"/>
  <c r="W208" i="6"/>
  <c r="W207" i="6"/>
  <c r="W206" i="6"/>
  <c r="W205" i="6"/>
  <c r="W204" i="6"/>
  <c r="W203" i="6"/>
  <c r="W202" i="6"/>
  <c r="W201" i="6"/>
  <c r="W200" i="6"/>
  <c r="W199" i="6"/>
  <c r="W198" i="6"/>
  <c r="W197" i="6"/>
  <c r="W196" i="6"/>
  <c r="W195" i="6"/>
  <c r="W194" i="6"/>
  <c r="W193" i="6"/>
  <c r="W192" i="6"/>
  <c r="W191" i="6"/>
  <c r="W190" i="6"/>
  <c r="W189" i="6"/>
  <c r="W188" i="6"/>
  <c r="W187" i="6"/>
  <c r="W186" i="6"/>
  <c r="W185" i="6"/>
  <c r="W184" i="6"/>
  <c r="W183" i="6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AA6" i="3"/>
  <c r="Z6" i="3"/>
  <c r="Y6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6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X6" i="3" l="1"/>
  <c r="U6" i="7"/>
  <c r="T226" i="7" l="1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U5" i="7" l="1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H227" i="5"/>
  <c r="X227" i="5" s="1"/>
  <c r="AD227" i="5" s="1"/>
  <c r="H226" i="5"/>
  <c r="X226" i="5" s="1"/>
  <c r="AD226" i="5" s="1"/>
  <c r="H225" i="5"/>
  <c r="X225" i="5" s="1"/>
  <c r="AD225" i="5" s="1"/>
  <c r="H224" i="5"/>
  <c r="H223" i="5"/>
  <c r="X223" i="5" s="1"/>
  <c r="AD223" i="5" s="1"/>
  <c r="H222" i="5"/>
  <c r="X222" i="5" s="1"/>
  <c r="AD222" i="5" s="1"/>
  <c r="H221" i="5"/>
  <c r="X221" i="5" s="1"/>
  <c r="AD221" i="5" s="1"/>
  <c r="H220" i="5"/>
  <c r="X220" i="5" s="1"/>
  <c r="AD220" i="5" s="1"/>
  <c r="H219" i="5"/>
  <c r="X219" i="5" s="1"/>
  <c r="AD219" i="5" s="1"/>
  <c r="H218" i="5"/>
  <c r="X218" i="5" s="1"/>
  <c r="AD218" i="5" s="1"/>
  <c r="H217" i="5"/>
  <c r="X217" i="5" s="1"/>
  <c r="AD217" i="5" s="1"/>
  <c r="H216" i="5"/>
  <c r="X216" i="5" s="1"/>
  <c r="AD216" i="5" s="1"/>
  <c r="H215" i="5"/>
  <c r="X215" i="5" s="1"/>
  <c r="AD215" i="5" s="1"/>
  <c r="H214" i="5"/>
  <c r="X214" i="5" s="1"/>
  <c r="AD214" i="5" s="1"/>
  <c r="H213" i="5"/>
  <c r="X213" i="5" s="1"/>
  <c r="AD213" i="5" s="1"/>
  <c r="H212" i="5"/>
  <c r="X212" i="5" s="1"/>
  <c r="AD212" i="5" s="1"/>
  <c r="H211" i="5"/>
  <c r="X211" i="5" s="1"/>
  <c r="AD211" i="5" s="1"/>
  <c r="H210" i="5"/>
  <c r="X210" i="5" s="1"/>
  <c r="AD210" i="5" s="1"/>
  <c r="H209" i="5"/>
  <c r="X209" i="5" s="1"/>
  <c r="AD209" i="5" s="1"/>
  <c r="H208" i="5"/>
  <c r="X208" i="5" s="1"/>
  <c r="AD208" i="5" s="1"/>
  <c r="H207" i="5"/>
  <c r="H206" i="5"/>
  <c r="X206" i="5" s="1"/>
  <c r="AD206" i="5" s="1"/>
  <c r="H205" i="5"/>
  <c r="X205" i="5" s="1"/>
  <c r="AD205" i="5" s="1"/>
  <c r="H204" i="5"/>
  <c r="X204" i="5" s="1"/>
  <c r="AD204" i="5" s="1"/>
  <c r="H203" i="5"/>
  <c r="X203" i="5" s="1"/>
  <c r="AD203" i="5" s="1"/>
  <c r="H202" i="5"/>
  <c r="X202" i="5" s="1"/>
  <c r="AD202" i="5" s="1"/>
  <c r="H201" i="5"/>
  <c r="X201" i="5" s="1"/>
  <c r="AD201" i="5" s="1"/>
  <c r="H200" i="5"/>
  <c r="H199" i="5"/>
  <c r="X199" i="5" s="1"/>
  <c r="AD199" i="5" s="1"/>
  <c r="H198" i="5"/>
  <c r="X198" i="5" s="1"/>
  <c r="AD198" i="5" s="1"/>
  <c r="H197" i="5"/>
  <c r="X197" i="5" s="1"/>
  <c r="AD197" i="5" s="1"/>
  <c r="H196" i="5"/>
  <c r="X196" i="5" s="1"/>
  <c r="AD196" i="5" s="1"/>
  <c r="H195" i="5"/>
  <c r="X195" i="5" s="1"/>
  <c r="AD195" i="5" s="1"/>
  <c r="H194" i="5"/>
  <c r="X194" i="5" s="1"/>
  <c r="AD194" i="5" s="1"/>
  <c r="H193" i="5"/>
  <c r="X193" i="5" s="1"/>
  <c r="AD193" i="5" s="1"/>
  <c r="H192" i="5"/>
  <c r="X192" i="5" s="1"/>
  <c r="AD192" i="5" s="1"/>
  <c r="H191" i="5"/>
  <c r="X191" i="5" s="1"/>
  <c r="AD191" i="5" s="1"/>
  <c r="H190" i="5"/>
  <c r="X190" i="5" s="1"/>
  <c r="AD190" i="5" s="1"/>
  <c r="H189" i="5"/>
  <c r="X189" i="5" s="1"/>
  <c r="AD189" i="5" s="1"/>
  <c r="H188" i="5"/>
  <c r="X188" i="5" s="1"/>
  <c r="AD188" i="5" s="1"/>
  <c r="H187" i="5"/>
  <c r="X187" i="5" s="1"/>
  <c r="AD187" i="5" s="1"/>
  <c r="H186" i="5"/>
  <c r="X186" i="5" s="1"/>
  <c r="AD186" i="5" s="1"/>
  <c r="H185" i="5"/>
  <c r="X185" i="5" s="1"/>
  <c r="AD185" i="5" s="1"/>
  <c r="H184" i="5"/>
  <c r="X184" i="5" s="1"/>
  <c r="AD184" i="5" s="1"/>
  <c r="H183" i="5"/>
  <c r="H182" i="5"/>
  <c r="X182" i="5" s="1"/>
  <c r="AD182" i="5" s="1"/>
  <c r="H181" i="5"/>
  <c r="X181" i="5" s="1"/>
  <c r="AD181" i="5" s="1"/>
  <c r="H180" i="5"/>
  <c r="X180" i="5" s="1"/>
  <c r="AD180" i="5" s="1"/>
  <c r="H179" i="5"/>
  <c r="X179" i="5" s="1"/>
  <c r="AD179" i="5" s="1"/>
  <c r="H178" i="5"/>
  <c r="X178" i="5" s="1"/>
  <c r="AD178" i="5" s="1"/>
  <c r="H177" i="5"/>
  <c r="X177" i="5" s="1"/>
  <c r="AD177" i="5" s="1"/>
  <c r="H176" i="5"/>
  <c r="H175" i="5"/>
  <c r="X175" i="5" s="1"/>
  <c r="AD175" i="5" s="1"/>
  <c r="H174" i="5"/>
  <c r="X174" i="5" s="1"/>
  <c r="AD174" i="5" s="1"/>
  <c r="H173" i="5"/>
  <c r="X173" i="5" s="1"/>
  <c r="AD173" i="5" s="1"/>
  <c r="H172" i="5"/>
  <c r="X172" i="5" s="1"/>
  <c r="AD172" i="5" s="1"/>
  <c r="H171" i="5"/>
  <c r="X171" i="5" s="1"/>
  <c r="AD171" i="5" s="1"/>
  <c r="H170" i="5"/>
  <c r="X170" i="5" s="1"/>
  <c r="AD170" i="5" s="1"/>
  <c r="H169" i="5"/>
  <c r="X169" i="5" s="1"/>
  <c r="AD169" i="5" s="1"/>
  <c r="H168" i="5"/>
  <c r="X168" i="5" s="1"/>
  <c r="AD168" i="5" s="1"/>
  <c r="H167" i="5"/>
  <c r="X167" i="5" s="1"/>
  <c r="AD167" i="5" s="1"/>
  <c r="H166" i="5"/>
  <c r="X166" i="5" s="1"/>
  <c r="AD166" i="5" s="1"/>
  <c r="H165" i="5"/>
  <c r="X165" i="5" s="1"/>
  <c r="AD165" i="5" s="1"/>
  <c r="H164" i="5"/>
  <c r="X164" i="5" s="1"/>
  <c r="AD164" i="5" s="1"/>
  <c r="H163" i="5"/>
  <c r="X163" i="5" s="1"/>
  <c r="AD163" i="5" s="1"/>
  <c r="H162" i="5"/>
  <c r="X162" i="5" s="1"/>
  <c r="AD162" i="5" s="1"/>
  <c r="H161" i="5"/>
  <c r="X161" i="5" s="1"/>
  <c r="AD161" i="5" s="1"/>
  <c r="H160" i="5"/>
  <c r="X160" i="5" s="1"/>
  <c r="AD160" i="5" s="1"/>
  <c r="H159" i="5"/>
  <c r="H158" i="5"/>
  <c r="X158" i="5" s="1"/>
  <c r="AD158" i="5" s="1"/>
  <c r="H157" i="5"/>
  <c r="X157" i="5" s="1"/>
  <c r="AD157" i="5" s="1"/>
  <c r="H156" i="5"/>
  <c r="X156" i="5" s="1"/>
  <c r="AD156" i="5" s="1"/>
  <c r="H155" i="5"/>
  <c r="X155" i="5" s="1"/>
  <c r="AD155" i="5" s="1"/>
  <c r="H154" i="5"/>
  <c r="X154" i="5" s="1"/>
  <c r="AD154" i="5" s="1"/>
  <c r="H153" i="5"/>
  <c r="X153" i="5" s="1"/>
  <c r="AD153" i="5" s="1"/>
  <c r="H152" i="5"/>
  <c r="H151" i="5"/>
  <c r="X151" i="5" s="1"/>
  <c r="AD151" i="5" s="1"/>
  <c r="H150" i="5"/>
  <c r="X150" i="5" s="1"/>
  <c r="AD150" i="5" s="1"/>
  <c r="H149" i="5"/>
  <c r="X149" i="5" s="1"/>
  <c r="AD149" i="5" s="1"/>
  <c r="H148" i="5"/>
  <c r="X148" i="5" s="1"/>
  <c r="AD148" i="5" s="1"/>
  <c r="H147" i="5"/>
  <c r="X147" i="5" s="1"/>
  <c r="AD147" i="5" s="1"/>
  <c r="H146" i="5"/>
  <c r="X146" i="5" s="1"/>
  <c r="AD146" i="5" s="1"/>
  <c r="H145" i="5"/>
  <c r="X145" i="5" s="1"/>
  <c r="AD145" i="5" s="1"/>
  <c r="H144" i="5"/>
  <c r="X144" i="5" s="1"/>
  <c r="AD144" i="5" s="1"/>
  <c r="H143" i="5"/>
  <c r="X143" i="5" s="1"/>
  <c r="AD143" i="5" s="1"/>
  <c r="H142" i="5"/>
  <c r="X142" i="5" s="1"/>
  <c r="AD142" i="5" s="1"/>
  <c r="H141" i="5"/>
  <c r="X141" i="5" s="1"/>
  <c r="AD141" i="5" s="1"/>
  <c r="H140" i="5"/>
  <c r="X140" i="5" s="1"/>
  <c r="AD140" i="5" s="1"/>
  <c r="H139" i="5"/>
  <c r="X139" i="5" s="1"/>
  <c r="AD139" i="5" s="1"/>
  <c r="H138" i="5"/>
  <c r="X138" i="5" s="1"/>
  <c r="AD138" i="5" s="1"/>
  <c r="H137" i="5"/>
  <c r="X137" i="5" s="1"/>
  <c r="AD137" i="5" s="1"/>
  <c r="H136" i="5"/>
  <c r="X136" i="5" s="1"/>
  <c r="AD136" i="5" s="1"/>
  <c r="H135" i="5"/>
  <c r="H134" i="5"/>
  <c r="X134" i="5" s="1"/>
  <c r="AD134" i="5" s="1"/>
  <c r="H133" i="5"/>
  <c r="X133" i="5" s="1"/>
  <c r="AD133" i="5" s="1"/>
  <c r="H132" i="5"/>
  <c r="X132" i="5" s="1"/>
  <c r="AD132" i="5" s="1"/>
  <c r="H131" i="5"/>
  <c r="X131" i="5" s="1"/>
  <c r="AD131" i="5" s="1"/>
  <c r="H130" i="5"/>
  <c r="X130" i="5" s="1"/>
  <c r="AD130" i="5" s="1"/>
  <c r="H129" i="5"/>
  <c r="X129" i="5" s="1"/>
  <c r="AD129" i="5" s="1"/>
  <c r="H128" i="5"/>
  <c r="H127" i="5"/>
  <c r="X127" i="5" s="1"/>
  <c r="AD127" i="5" s="1"/>
  <c r="H126" i="5"/>
  <c r="X126" i="5" s="1"/>
  <c r="AD126" i="5" s="1"/>
  <c r="H125" i="5"/>
  <c r="X125" i="5" s="1"/>
  <c r="AD125" i="5" s="1"/>
  <c r="H124" i="5"/>
  <c r="X124" i="5" s="1"/>
  <c r="AD124" i="5" s="1"/>
  <c r="H123" i="5"/>
  <c r="X123" i="5" s="1"/>
  <c r="AD123" i="5" s="1"/>
  <c r="H122" i="5"/>
  <c r="X122" i="5" s="1"/>
  <c r="AD122" i="5" s="1"/>
  <c r="H121" i="5"/>
  <c r="X121" i="5" s="1"/>
  <c r="AD121" i="5" s="1"/>
  <c r="H120" i="5"/>
  <c r="X120" i="5" s="1"/>
  <c r="AD120" i="5" s="1"/>
  <c r="H119" i="5"/>
  <c r="X119" i="5" s="1"/>
  <c r="AD119" i="5" s="1"/>
  <c r="H118" i="5"/>
  <c r="X118" i="5" s="1"/>
  <c r="AD118" i="5" s="1"/>
  <c r="H117" i="5"/>
  <c r="X117" i="5" s="1"/>
  <c r="AD117" i="5" s="1"/>
  <c r="H116" i="5"/>
  <c r="X116" i="5" s="1"/>
  <c r="AD116" i="5" s="1"/>
  <c r="H115" i="5"/>
  <c r="X115" i="5" s="1"/>
  <c r="AD115" i="5" s="1"/>
  <c r="H114" i="5"/>
  <c r="X114" i="5" s="1"/>
  <c r="AD114" i="5" s="1"/>
  <c r="H113" i="5"/>
  <c r="X113" i="5" s="1"/>
  <c r="AD113" i="5" s="1"/>
  <c r="H112" i="5"/>
  <c r="X112" i="5" s="1"/>
  <c r="AD112" i="5" s="1"/>
  <c r="H111" i="5"/>
  <c r="H110" i="5"/>
  <c r="X110" i="5" s="1"/>
  <c r="AD110" i="5" s="1"/>
  <c r="H109" i="5"/>
  <c r="X109" i="5" s="1"/>
  <c r="AD109" i="5" s="1"/>
  <c r="H108" i="5"/>
  <c r="X108" i="5" s="1"/>
  <c r="AD108" i="5" s="1"/>
  <c r="H107" i="5"/>
  <c r="X107" i="5" s="1"/>
  <c r="AD107" i="5" s="1"/>
  <c r="H106" i="5"/>
  <c r="X106" i="5" s="1"/>
  <c r="AD106" i="5" s="1"/>
  <c r="H105" i="5"/>
  <c r="X105" i="5" s="1"/>
  <c r="AD105" i="5" s="1"/>
  <c r="H104" i="5"/>
  <c r="H103" i="5"/>
  <c r="X103" i="5" s="1"/>
  <c r="AD103" i="5" s="1"/>
  <c r="H102" i="5"/>
  <c r="X102" i="5" s="1"/>
  <c r="AD102" i="5" s="1"/>
  <c r="H101" i="5"/>
  <c r="X101" i="5" s="1"/>
  <c r="AD101" i="5" s="1"/>
  <c r="H100" i="5"/>
  <c r="X100" i="5" s="1"/>
  <c r="AD100" i="5" s="1"/>
  <c r="H99" i="5"/>
  <c r="X99" i="5" s="1"/>
  <c r="AD99" i="5" s="1"/>
  <c r="H98" i="5"/>
  <c r="X98" i="5" s="1"/>
  <c r="AD98" i="5" s="1"/>
  <c r="H97" i="5"/>
  <c r="X97" i="5" s="1"/>
  <c r="AD97" i="5" s="1"/>
  <c r="H96" i="5"/>
  <c r="X96" i="5" s="1"/>
  <c r="AD96" i="5" s="1"/>
  <c r="H95" i="5"/>
  <c r="X95" i="5" s="1"/>
  <c r="AD95" i="5" s="1"/>
  <c r="H94" i="5"/>
  <c r="X94" i="5" s="1"/>
  <c r="AD94" i="5" s="1"/>
  <c r="H93" i="5"/>
  <c r="X93" i="5" s="1"/>
  <c r="AD93" i="5" s="1"/>
  <c r="H92" i="5"/>
  <c r="X92" i="5" s="1"/>
  <c r="AD92" i="5" s="1"/>
  <c r="H91" i="5"/>
  <c r="X91" i="5" s="1"/>
  <c r="AD91" i="5" s="1"/>
  <c r="H90" i="5"/>
  <c r="X90" i="5" s="1"/>
  <c r="AD90" i="5" s="1"/>
  <c r="H89" i="5"/>
  <c r="X89" i="5" s="1"/>
  <c r="AD89" i="5" s="1"/>
  <c r="H88" i="5"/>
  <c r="X88" i="5" s="1"/>
  <c r="AD88" i="5" s="1"/>
  <c r="H87" i="5"/>
  <c r="H86" i="5"/>
  <c r="X86" i="5" s="1"/>
  <c r="AD86" i="5" s="1"/>
  <c r="H85" i="5"/>
  <c r="X85" i="5" s="1"/>
  <c r="AD85" i="5" s="1"/>
  <c r="H84" i="5"/>
  <c r="X84" i="5" s="1"/>
  <c r="AD84" i="5" s="1"/>
  <c r="H83" i="5"/>
  <c r="X83" i="5" s="1"/>
  <c r="AD83" i="5" s="1"/>
  <c r="H82" i="5"/>
  <c r="X82" i="5" s="1"/>
  <c r="AD82" i="5" s="1"/>
  <c r="H81" i="5"/>
  <c r="X81" i="5" s="1"/>
  <c r="AD81" i="5" s="1"/>
  <c r="H80" i="5"/>
  <c r="H79" i="5"/>
  <c r="X79" i="5" s="1"/>
  <c r="AD79" i="5" s="1"/>
  <c r="H78" i="5"/>
  <c r="X78" i="5" s="1"/>
  <c r="AD78" i="5" s="1"/>
  <c r="H77" i="5"/>
  <c r="X77" i="5" s="1"/>
  <c r="AD77" i="5" s="1"/>
  <c r="H76" i="5"/>
  <c r="X76" i="5" s="1"/>
  <c r="AD76" i="5" s="1"/>
  <c r="H75" i="5"/>
  <c r="X75" i="5" s="1"/>
  <c r="AD75" i="5" s="1"/>
  <c r="H74" i="5"/>
  <c r="X74" i="5" s="1"/>
  <c r="AD74" i="5" s="1"/>
  <c r="H73" i="5"/>
  <c r="X73" i="5" s="1"/>
  <c r="AD73" i="5" s="1"/>
  <c r="H72" i="5"/>
  <c r="X72" i="5" s="1"/>
  <c r="AD72" i="5" s="1"/>
  <c r="H71" i="5"/>
  <c r="H70" i="5"/>
  <c r="X70" i="5" s="1"/>
  <c r="AD70" i="5" s="1"/>
  <c r="H69" i="5"/>
  <c r="X69" i="5" s="1"/>
  <c r="AD69" i="5" s="1"/>
  <c r="H68" i="5"/>
  <c r="X68" i="5" s="1"/>
  <c r="AD68" i="5" s="1"/>
  <c r="H67" i="5"/>
  <c r="X67" i="5" s="1"/>
  <c r="AD67" i="5" s="1"/>
  <c r="H66" i="5"/>
  <c r="X66" i="5" s="1"/>
  <c r="AD66" i="5" s="1"/>
  <c r="H65" i="5"/>
  <c r="X65" i="5" s="1"/>
  <c r="AD65" i="5" s="1"/>
  <c r="H64" i="5"/>
  <c r="X64" i="5" s="1"/>
  <c r="AD64" i="5" s="1"/>
  <c r="H63" i="5"/>
  <c r="H62" i="5"/>
  <c r="X62" i="5" s="1"/>
  <c r="AD62" i="5" s="1"/>
  <c r="H61" i="5"/>
  <c r="X61" i="5" s="1"/>
  <c r="AD61" i="5" s="1"/>
  <c r="H60" i="5"/>
  <c r="X60" i="5" s="1"/>
  <c r="AD60" i="5" s="1"/>
  <c r="H59" i="5"/>
  <c r="X59" i="5" s="1"/>
  <c r="AD59" i="5" s="1"/>
  <c r="H58" i="5"/>
  <c r="X58" i="5" s="1"/>
  <c r="AD58" i="5" s="1"/>
  <c r="H57" i="5"/>
  <c r="X57" i="5" s="1"/>
  <c r="AD57" i="5" s="1"/>
  <c r="H56" i="5"/>
  <c r="H55" i="5"/>
  <c r="X55" i="5" s="1"/>
  <c r="AD55" i="5" s="1"/>
  <c r="H54" i="5"/>
  <c r="X54" i="5" s="1"/>
  <c r="AD54" i="5" s="1"/>
  <c r="H53" i="5"/>
  <c r="X53" i="5" s="1"/>
  <c r="AD53" i="5" s="1"/>
  <c r="H52" i="5"/>
  <c r="X52" i="5" s="1"/>
  <c r="AD52" i="5" s="1"/>
  <c r="H51" i="5"/>
  <c r="X51" i="5" s="1"/>
  <c r="AD51" i="5" s="1"/>
  <c r="H50" i="5"/>
  <c r="X50" i="5" s="1"/>
  <c r="AD50" i="5" s="1"/>
  <c r="H49" i="5"/>
  <c r="X49" i="5" s="1"/>
  <c r="AD49" i="5" s="1"/>
  <c r="H48" i="5"/>
  <c r="X48" i="5" s="1"/>
  <c r="AD48" i="5" s="1"/>
  <c r="H47" i="5"/>
  <c r="H46" i="5"/>
  <c r="X46" i="5" s="1"/>
  <c r="AD46" i="5" s="1"/>
  <c r="H45" i="5"/>
  <c r="X45" i="5" s="1"/>
  <c r="AD45" i="5" s="1"/>
  <c r="H44" i="5"/>
  <c r="X44" i="5" s="1"/>
  <c r="AD44" i="5" s="1"/>
  <c r="H43" i="5"/>
  <c r="X43" i="5" s="1"/>
  <c r="AD43" i="5" s="1"/>
  <c r="H42" i="5"/>
  <c r="X42" i="5" s="1"/>
  <c r="AD42" i="5" s="1"/>
  <c r="H41" i="5"/>
  <c r="X41" i="5" s="1"/>
  <c r="AD41" i="5" s="1"/>
  <c r="H40" i="5"/>
  <c r="X40" i="5" s="1"/>
  <c r="AD40" i="5" s="1"/>
  <c r="H39" i="5"/>
  <c r="H38" i="5"/>
  <c r="X38" i="5" s="1"/>
  <c r="AD38" i="5" s="1"/>
  <c r="H37" i="5"/>
  <c r="X37" i="5" s="1"/>
  <c r="AD37" i="5" s="1"/>
  <c r="H36" i="5"/>
  <c r="X36" i="5" s="1"/>
  <c r="AD36" i="5" s="1"/>
  <c r="H35" i="5"/>
  <c r="X35" i="5" s="1"/>
  <c r="AD35" i="5" s="1"/>
  <c r="H34" i="5"/>
  <c r="X34" i="5" s="1"/>
  <c r="AD34" i="5" s="1"/>
  <c r="H33" i="5"/>
  <c r="X33" i="5" s="1"/>
  <c r="AD33" i="5" s="1"/>
  <c r="H32" i="5"/>
  <c r="H31" i="5"/>
  <c r="X31" i="5" s="1"/>
  <c r="AD31" i="5" s="1"/>
  <c r="H30" i="5"/>
  <c r="X30" i="5" s="1"/>
  <c r="AD30" i="5" s="1"/>
  <c r="H29" i="5"/>
  <c r="X29" i="5" s="1"/>
  <c r="AD29" i="5" s="1"/>
  <c r="H28" i="5"/>
  <c r="X28" i="5" s="1"/>
  <c r="AD28" i="5" s="1"/>
  <c r="H27" i="5"/>
  <c r="X27" i="5" s="1"/>
  <c r="AD27" i="5" s="1"/>
  <c r="H26" i="5"/>
  <c r="X26" i="5" s="1"/>
  <c r="AD26" i="5" s="1"/>
  <c r="H25" i="5"/>
  <c r="X25" i="5" s="1"/>
  <c r="AD25" i="5" s="1"/>
  <c r="H24" i="5"/>
  <c r="X24" i="5" s="1"/>
  <c r="AD24" i="5" s="1"/>
  <c r="H23" i="5"/>
  <c r="H22" i="5"/>
  <c r="X22" i="5" s="1"/>
  <c r="AD22" i="5" s="1"/>
  <c r="H21" i="5"/>
  <c r="X21" i="5" s="1"/>
  <c r="AD21" i="5" s="1"/>
  <c r="H20" i="5"/>
  <c r="X20" i="5" s="1"/>
  <c r="AD20" i="5" s="1"/>
  <c r="H19" i="5"/>
  <c r="X19" i="5" s="1"/>
  <c r="AD19" i="5" s="1"/>
  <c r="H18" i="5"/>
  <c r="X18" i="5" s="1"/>
  <c r="AD18" i="5" s="1"/>
  <c r="H17" i="5"/>
  <c r="X17" i="5" s="1"/>
  <c r="AD17" i="5" s="1"/>
  <c r="H16" i="5"/>
  <c r="X16" i="5" s="1"/>
  <c r="AD16" i="5" s="1"/>
  <c r="H15" i="5"/>
  <c r="H14" i="5"/>
  <c r="X14" i="5" s="1"/>
  <c r="AD14" i="5" s="1"/>
  <c r="H13" i="5"/>
  <c r="X13" i="5" s="1"/>
  <c r="AD13" i="5" s="1"/>
  <c r="H12" i="5"/>
  <c r="X12" i="5" s="1"/>
  <c r="AD12" i="5" s="1"/>
  <c r="H11" i="5"/>
  <c r="X11" i="5" s="1"/>
  <c r="AD11" i="5" s="1"/>
  <c r="H10" i="5"/>
  <c r="X10" i="5" s="1"/>
  <c r="AD10" i="5" s="1"/>
  <c r="H9" i="5"/>
  <c r="X9" i="5" s="1"/>
  <c r="AD9" i="5" s="1"/>
  <c r="H8" i="5"/>
  <c r="H7" i="5"/>
  <c r="X7" i="5" s="1"/>
  <c r="AD7" i="5" s="1"/>
  <c r="H6" i="5"/>
  <c r="X6" i="5" s="1"/>
  <c r="AD6" i="5" s="1"/>
  <c r="W226" i="8"/>
  <c r="W225" i="8"/>
  <c r="W224" i="8"/>
  <c r="W223" i="8"/>
  <c r="W222" i="8"/>
  <c r="W221" i="8"/>
  <c r="W220" i="8"/>
  <c r="W219" i="8"/>
  <c r="W218" i="8"/>
  <c r="W217" i="8"/>
  <c r="W216" i="8"/>
  <c r="W215" i="8"/>
  <c r="W214" i="8"/>
  <c r="W213" i="8"/>
  <c r="W212" i="8"/>
  <c r="W211" i="8"/>
  <c r="W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7" i="8"/>
  <c r="W196" i="8"/>
  <c r="W195" i="8"/>
  <c r="W194" i="8"/>
  <c r="W193" i="8"/>
  <c r="W192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W135" i="8"/>
  <c r="W134" i="8"/>
  <c r="W133" i="8"/>
  <c r="W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P226" i="8"/>
  <c r="P225" i="8"/>
  <c r="P224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W95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T5" i="8" l="1"/>
  <c r="V5" i="8" s="1"/>
  <c r="C8" i="5"/>
  <c r="AE8" i="5" s="1"/>
  <c r="X8" i="5"/>
  <c r="AD8" i="5" s="1"/>
  <c r="C32" i="5"/>
  <c r="AE32" i="5" s="1"/>
  <c r="X32" i="5"/>
  <c r="AD32" i="5" s="1"/>
  <c r="C56" i="5"/>
  <c r="AE56" i="5" s="1"/>
  <c r="X56" i="5"/>
  <c r="AD56" i="5" s="1"/>
  <c r="C80" i="5"/>
  <c r="AE80" i="5" s="1"/>
  <c r="X80" i="5"/>
  <c r="AD80" i="5" s="1"/>
  <c r="C104" i="5"/>
  <c r="AE104" i="5" s="1"/>
  <c r="X104" i="5"/>
  <c r="AD104" i="5" s="1"/>
  <c r="C128" i="5"/>
  <c r="AE128" i="5" s="1"/>
  <c r="X128" i="5"/>
  <c r="AD128" i="5" s="1"/>
  <c r="C152" i="5"/>
  <c r="AE152" i="5" s="1"/>
  <c r="X152" i="5"/>
  <c r="AD152" i="5" s="1"/>
  <c r="C176" i="5"/>
  <c r="AE176" i="5" s="1"/>
  <c r="X176" i="5"/>
  <c r="AD176" i="5" s="1"/>
  <c r="C200" i="5"/>
  <c r="AE200" i="5" s="1"/>
  <c r="X200" i="5"/>
  <c r="AD200" i="5" s="1"/>
  <c r="C224" i="5"/>
  <c r="X224" i="5"/>
  <c r="AD224" i="5" s="1"/>
  <c r="C23" i="5"/>
  <c r="AE23" i="5" s="1"/>
  <c r="X23" i="5"/>
  <c r="AD23" i="5" s="1"/>
  <c r="C47" i="5"/>
  <c r="AE47" i="5" s="1"/>
  <c r="X47" i="5"/>
  <c r="AD47" i="5" s="1"/>
  <c r="C71" i="5"/>
  <c r="AE71" i="5" s="1"/>
  <c r="X71" i="5"/>
  <c r="AD71" i="5" s="1"/>
  <c r="C15" i="5"/>
  <c r="AE15" i="5" s="1"/>
  <c r="X15" i="5"/>
  <c r="AD15" i="5" s="1"/>
  <c r="C39" i="5"/>
  <c r="AE39" i="5" s="1"/>
  <c r="X39" i="5"/>
  <c r="AD39" i="5" s="1"/>
  <c r="C63" i="5"/>
  <c r="AE63" i="5" s="1"/>
  <c r="X63" i="5"/>
  <c r="AD63" i="5" s="1"/>
  <c r="C87" i="5"/>
  <c r="AE87" i="5" s="1"/>
  <c r="X87" i="5"/>
  <c r="AD87" i="5" s="1"/>
  <c r="C111" i="5"/>
  <c r="AE111" i="5" s="1"/>
  <c r="X111" i="5"/>
  <c r="AD111" i="5" s="1"/>
  <c r="C135" i="5"/>
  <c r="AE135" i="5" s="1"/>
  <c r="X135" i="5"/>
  <c r="AD135" i="5" s="1"/>
  <c r="C159" i="5"/>
  <c r="AE159" i="5" s="1"/>
  <c r="X159" i="5"/>
  <c r="AD159" i="5" s="1"/>
  <c r="C183" i="5"/>
  <c r="AE183" i="5" s="1"/>
  <c r="X183" i="5"/>
  <c r="AD183" i="5" s="1"/>
  <c r="C207" i="5"/>
  <c r="AE207" i="5" s="1"/>
  <c r="X207" i="5"/>
  <c r="AD207" i="5" s="1"/>
  <c r="T72" i="8"/>
  <c r="V72" i="8" s="1"/>
  <c r="T168" i="8"/>
  <c r="V168" i="8" s="1"/>
  <c r="T13" i="8"/>
  <c r="V13" i="8" s="1"/>
  <c r="T25" i="8"/>
  <c r="V25" i="8" s="1"/>
  <c r="T37" i="8"/>
  <c r="V37" i="8" s="1"/>
  <c r="T49" i="8"/>
  <c r="V49" i="8" s="1"/>
  <c r="T61" i="8"/>
  <c r="V61" i="8" s="1"/>
  <c r="T73" i="8"/>
  <c r="V73" i="8" s="1"/>
  <c r="T85" i="8"/>
  <c r="V85" i="8" s="1"/>
  <c r="T97" i="8"/>
  <c r="V97" i="8" s="1"/>
  <c r="T109" i="8"/>
  <c r="V109" i="8" s="1"/>
  <c r="T121" i="8"/>
  <c r="V121" i="8" s="1"/>
  <c r="T133" i="8"/>
  <c r="V133" i="8" s="1"/>
  <c r="T145" i="8"/>
  <c r="V145" i="8" s="1"/>
  <c r="T157" i="8"/>
  <c r="V157" i="8" s="1"/>
  <c r="T169" i="8"/>
  <c r="V169" i="8" s="1"/>
  <c r="T181" i="8"/>
  <c r="V181" i="8" s="1"/>
  <c r="T193" i="8"/>
  <c r="V193" i="8" s="1"/>
  <c r="T205" i="8"/>
  <c r="V205" i="8" s="1"/>
  <c r="T217" i="8"/>
  <c r="V217" i="8" s="1"/>
  <c r="T36" i="8"/>
  <c r="V36" i="8" s="1"/>
  <c r="T192" i="8"/>
  <c r="V192" i="8" s="1"/>
  <c r="T14" i="8"/>
  <c r="V14" i="8" s="1"/>
  <c r="T26" i="8"/>
  <c r="V26" i="8" s="1"/>
  <c r="T38" i="8"/>
  <c r="V38" i="8" s="1"/>
  <c r="T50" i="8"/>
  <c r="V50" i="8" s="1"/>
  <c r="T62" i="8"/>
  <c r="V62" i="8" s="1"/>
  <c r="T74" i="8"/>
  <c r="V74" i="8" s="1"/>
  <c r="T86" i="8"/>
  <c r="V86" i="8" s="1"/>
  <c r="T98" i="8"/>
  <c r="V98" i="8" s="1"/>
  <c r="T110" i="8"/>
  <c r="V110" i="8" s="1"/>
  <c r="T122" i="8"/>
  <c r="V122" i="8" s="1"/>
  <c r="T134" i="8"/>
  <c r="V134" i="8" s="1"/>
  <c r="T146" i="8"/>
  <c r="V146" i="8" s="1"/>
  <c r="T158" i="8"/>
  <c r="V158" i="8" s="1"/>
  <c r="T170" i="8"/>
  <c r="V170" i="8" s="1"/>
  <c r="T182" i="8"/>
  <c r="V182" i="8" s="1"/>
  <c r="T194" i="8"/>
  <c r="V194" i="8" s="1"/>
  <c r="T206" i="8"/>
  <c r="V206" i="8" s="1"/>
  <c r="T218" i="8"/>
  <c r="V218" i="8" s="1"/>
  <c r="T12" i="8"/>
  <c r="V12" i="8" s="1"/>
  <c r="T156" i="8"/>
  <c r="V156" i="8" s="1"/>
  <c r="T15" i="8"/>
  <c r="V15" i="8" s="1"/>
  <c r="T27" i="8"/>
  <c r="V27" i="8" s="1"/>
  <c r="T39" i="8"/>
  <c r="V39" i="8" s="1"/>
  <c r="T51" i="8"/>
  <c r="V51" i="8" s="1"/>
  <c r="T63" i="8"/>
  <c r="V63" i="8" s="1"/>
  <c r="T75" i="8"/>
  <c r="V75" i="8" s="1"/>
  <c r="T87" i="8"/>
  <c r="V87" i="8" s="1"/>
  <c r="T99" i="8"/>
  <c r="V99" i="8" s="1"/>
  <c r="T111" i="8"/>
  <c r="V111" i="8" s="1"/>
  <c r="T123" i="8"/>
  <c r="V123" i="8" s="1"/>
  <c r="T135" i="8"/>
  <c r="V135" i="8" s="1"/>
  <c r="T147" i="8"/>
  <c r="V147" i="8" s="1"/>
  <c r="T159" i="8"/>
  <c r="V159" i="8" s="1"/>
  <c r="T171" i="8"/>
  <c r="V171" i="8" s="1"/>
  <c r="T183" i="8"/>
  <c r="V183" i="8" s="1"/>
  <c r="T195" i="8"/>
  <c r="V195" i="8" s="1"/>
  <c r="T207" i="8"/>
  <c r="V207" i="8" s="1"/>
  <c r="T219" i="8"/>
  <c r="V219" i="8" s="1"/>
  <c r="T84" i="8"/>
  <c r="V84" i="8" s="1"/>
  <c r="T204" i="8"/>
  <c r="V204" i="8" s="1"/>
  <c r="T16" i="8"/>
  <c r="V16" i="8" s="1"/>
  <c r="T28" i="8"/>
  <c r="V28" i="8" s="1"/>
  <c r="T40" i="8"/>
  <c r="V40" i="8" s="1"/>
  <c r="T52" i="8"/>
  <c r="V52" i="8" s="1"/>
  <c r="T64" i="8"/>
  <c r="V64" i="8" s="1"/>
  <c r="T76" i="8"/>
  <c r="V76" i="8" s="1"/>
  <c r="T88" i="8"/>
  <c r="V88" i="8" s="1"/>
  <c r="T100" i="8"/>
  <c r="V100" i="8" s="1"/>
  <c r="T112" i="8"/>
  <c r="V112" i="8" s="1"/>
  <c r="T124" i="8"/>
  <c r="V124" i="8" s="1"/>
  <c r="T136" i="8"/>
  <c r="V136" i="8" s="1"/>
  <c r="T148" i="8"/>
  <c r="V148" i="8" s="1"/>
  <c r="T160" i="8"/>
  <c r="V160" i="8" s="1"/>
  <c r="T172" i="8"/>
  <c r="V172" i="8" s="1"/>
  <c r="T184" i="8"/>
  <c r="V184" i="8" s="1"/>
  <c r="T196" i="8"/>
  <c r="V196" i="8" s="1"/>
  <c r="T208" i="8"/>
  <c r="V208" i="8" s="1"/>
  <c r="T220" i="8"/>
  <c r="V220" i="8" s="1"/>
  <c r="T108" i="8"/>
  <c r="V108" i="8" s="1"/>
  <c r="T17" i="8"/>
  <c r="V17" i="8" s="1"/>
  <c r="T29" i="8"/>
  <c r="V29" i="8" s="1"/>
  <c r="T41" i="8"/>
  <c r="V41" i="8" s="1"/>
  <c r="T53" i="8"/>
  <c r="V53" i="8" s="1"/>
  <c r="T65" i="8"/>
  <c r="V65" i="8" s="1"/>
  <c r="T77" i="8"/>
  <c r="V77" i="8" s="1"/>
  <c r="T89" i="8"/>
  <c r="V89" i="8" s="1"/>
  <c r="T101" i="8"/>
  <c r="V101" i="8" s="1"/>
  <c r="T113" i="8"/>
  <c r="V113" i="8" s="1"/>
  <c r="T125" i="8"/>
  <c r="V125" i="8" s="1"/>
  <c r="T137" i="8"/>
  <c r="V137" i="8" s="1"/>
  <c r="T149" i="8"/>
  <c r="V149" i="8" s="1"/>
  <c r="T161" i="8"/>
  <c r="V161" i="8" s="1"/>
  <c r="T173" i="8"/>
  <c r="V173" i="8" s="1"/>
  <c r="T185" i="8"/>
  <c r="V185" i="8" s="1"/>
  <c r="T197" i="8"/>
  <c r="V197" i="8" s="1"/>
  <c r="T209" i="8"/>
  <c r="V209" i="8" s="1"/>
  <c r="T221" i="8"/>
  <c r="V221" i="8" s="1"/>
  <c r="T60" i="8"/>
  <c r="V60" i="8" s="1"/>
  <c r="T6" i="8"/>
  <c r="V6" i="8" s="1"/>
  <c r="T18" i="8"/>
  <c r="V18" i="8" s="1"/>
  <c r="T30" i="8"/>
  <c r="V30" i="8" s="1"/>
  <c r="T42" i="8"/>
  <c r="V42" i="8" s="1"/>
  <c r="T54" i="8"/>
  <c r="V54" i="8" s="1"/>
  <c r="T66" i="8"/>
  <c r="V66" i="8" s="1"/>
  <c r="T78" i="8"/>
  <c r="V78" i="8" s="1"/>
  <c r="T90" i="8"/>
  <c r="V90" i="8" s="1"/>
  <c r="T102" i="8"/>
  <c r="V102" i="8" s="1"/>
  <c r="T114" i="8"/>
  <c r="V114" i="8" s="1"/>
  <c r="T126" i="8"/>
  <c r="V126" i="8" s="1"/>
  <c r="T138" i="8"/>
  <c r="V138" i="8" s="1"/>
  <c r="T150" i="8"/>
  <c r="V150" i="8" s="1"/>
  <c r="T162" i="8"/>
  <c r="V162" i="8" s="1"/>
  <c r="T174" i="8"/>
  <c r="V174" i="8" s="1"/>
  <c r="T186" i="8"/>
  <c r="V186" i="8" s="1"/>
  <c r="T198" i="8"/>
  <c r="V198" i="8" s="1"/>
  <c r="T210" i="8"/>
  <c r="V210" i="8" s="1"/>
  <c r="T222" i="8"/>
  <c r="V222" i="8" s="1"/>
  <c r="T24" i="8"/>
  <c r="V24" i="8" s="1"/>
  <c r="T144" i="8"/>
  <c r="V144" i="8" s="1"/>
  <c r="T7" i="8"/>
  <c r="V7" i="8" s="1"/>
  <c r="T19" i="8"/>
  <c r="V19" i="8" s="1"/>
  <c r="T31" i="8"/>
  <c r="V31" i="8" s="1"/>
  <c r="T43" i="8"/>
  <c r="V43" i="8" s="1"/>
  <c r="T55" i="8"/>
  <c r="V55" i="8" s="1"/>
  <c r="T67" i="8"/>
  <c r="V67" i="8" s="1"/>
  <c r="T79" i="8"/>
  <c r="V79" i="8" s="1"/>
  <c r="T91" i="8"/>
  <c r="V91" i="8" s="1"/>
  <c r="T103" i="8"/>
  <c r="V103" i="8" s="1"/>
  <c r="T115" i="8"/>
  <c r="V115" i="8" s="1"/>
  <c r="T127" i="8"/>
  <c r="V127" i="8" s="1"/>
  <c r="T139" i="8"/>
  <c r="V139" i="8" s="1"/>
  <c r="T151" i="8"/>
  <c r="V151" i="8" s="1"/>
  <c r="T163" i="8"/>
  <c r="V163" i="8" s="1"/>
  <c r="T175" i="8"/>
  <c r="V175" i="8" s="1"/>
  <c r="T187" i="8"/>
  <c r="V187" i="8" s="1"/>
  <c r="T199" i="8"/>
  <c r="V199" i="8" s="1"/>
  <c r="T211" i="8"/>
  <c r="V211" i="8" s="1"/>
  <c r="T223" i="8"/>
  <c r="V223" i="8" s="1"/>
  <c r="T48" i="8"/>
  <c r="V48" i="8" s="1"/>
  <c r="T180" i="8"/>
  <c r="V180" i="8" s="1"/>
  <c r="T8" i="8"/>
  <c r="V8" i="8" s="1"/>
  <c r="T20" i="8"/>
  <c r="V20" i="8" s="1"/>
  <c r="T32" i="8"/>
  <c r="V32" i="8" s="1"/>
  <c r="T44" i="8"/>
  <c r="V44" i="8" s="1"/>
  <c r="T56" i="8"/>
  <c r="V56" i="8" s="1"/>
  <c r="T68" i="8"/>
  <c r="V68" i="8" s="1"/>
  <c r="T80" i="8"/>
  <c r="V80" i="8" s="1"/>
  <c r="T92" i="8"/>
  <c r="V92" i="8" s="1"/>
  <c r="T104" i="8"/>
  <c r="V104" i="8" s="1"/>
  <c r="T116" i="8"/>
  <c r="V116" i="8" s="1"/>
  <c r="T128" i="8"/>
  <c r="V128" i="8" s="1"/>
  <c r="T140" i="8"/>
  <c r="V140" i="8" s="1"/>
  <c r="T152" i="8"/>
  <c r="V152" i="8" s="1"/>
  <c r="T164" i="8"/>
  <c r="V164" i="8" s="1"/>
  <c r="T176" i="8"/>
  <c r="V176" i="8" s="1"/>
  <c r="T188" i="8"/>
  <c r="V188" i="8" s="1"/>
  <c r="T200" i="8"/>
  <c r="V200" i="8" s="1"/>
  <c r="T212" i="8"/>
  <c r="V212" i="8" s="1"/>
  <c r="T224" i="8"/>
  <c r="V224" i="8" s="1"/>
  <c r="T96" i="8"/>
  <c r="V96" i="8" s="1"/>
  <c r="T216" i="8"/>
  <c r="V216" i="8" s="1"/>
  <c r="T9" i="8"/>
  <c r="V9" i="8" s="1"/>
  <c r="T21" i="8"/>
  <c r="V21" i="8" s="1"/>
  <c r="T33" i="8"/>
  <c r="V33" i="8" s="1"/>
  <c r="T45" i="8"/>
  <c r="V45" i="8" s="1"/>
  <c r="T57" i="8"/>
  <c r="V57" i="8" s="1"/>
  <c r="T69" i="8"/>
  <c r="V69" i="8" s="1"/>
  <c r="T81" i="8"/>
  <c r="V81" i="8" s="1"/>
  <c r="T93" i="8"/>
  <c r="V93" i="8" s="1"/>
  <c r="T105" i="8"/>
  <c r="V105" i="8" s="1"/>
  <c r="T117" i="8"/>
  <c r="V117" i="8" s="1"/>
  <c r="T129" i="8"/>
  <c r="V129" i="8" s="1"/>
  <c r="T141" i="8"/>
  <c r="V141" i="8" s="1"/>
  <c r="T153" i="8"/>
  <c r="V153" i="8" s="1"/>
  <c r="T165" i="8"/>
  <c r="V165" i="8" s="1"/>
  <c r="T177" i="8"/>
  <c r="V177" i="8" s="1"/>
  <c r="T189" i="8"/>
  <c r="V189" i="8" s="1"/>
  <c r="T201" i="8"/>
  <c r="V201" i="8" s="1"/>
  <c r="T213" i="8"/>
  <c r="V213" i="8" s="1"/>
  <c r="T225" i="8"/>
  <c r="V225" i="8" s="1"/>
  <c r="T132" i="8"/>
  <c r="V132" i="8" s="1"/>
  <c r="T10" i="8"/>
  <c r="V10" i="8" s="1"/>
  <c r="T22" i="8"/>
  <c r="V22" i="8" s="1"/>
  <c r="T34" i="8"/>
  <c r="V34" i="8" s="1"/>
  <c r="T46" i="8"/>
  <c r="V46" i="8" s="1"/>
  <c r="T58" i="8"/>
  <c r="V58" i="8" s="1"/>
  <c r="T70" i="8"/>
  <c r="V70" i="8" s="1"/>
  <c r="T82" i="8"/>
  <c r="V82" i="8" s="1"/>
  <c r="T94" i="8"/>
  <c r="V94" i="8" s="1"/>
  <c r="T106" i="8"/>
  <c r="V106" i="8" s="1"/>
  <c r="T118" i="8"/>
  <c r="V118" i="8" s="1"/>
  <c r="T130" i="8"/>
  <c r="V130" i="8" s="1"/>
  <c r="T142" i="8"/>
  <c r="V142" i="8" s="1"/>
  <c r="T154" i="8"/>
  <c r="V154" i="8" s="1"/>
  <c r="T166" i="8"/>
  <c r="V166" i="8" s="1"/>
  <c r="T178" i="8"/>
  <c r="V178" i="8" s="1"/>
  <c r="T190" i="8"/>
  <c r="V190" i="8" s="1"/>
  <c r="T202" i="8"/>
  <c r="V202" i="8" s="1"/>
  <c r="T214" i="8"/>
  <c r="V214" i="8" s="1"/>
  <c r="T226" i="8"/>
  <c r="V226" i="8" s="1"/>
  <c r="T120" i="8"/>
  <c r="V120" i="8" s="1"/>
  <c r="T11" i="8"/>
  <c r="V11" i="8" s="1"/>
  <c r="T23" i="8"/>
  <c r="V23" i="8" s="1"/>
  <c r="T35" i="8"/>
  <c r="V35" i="8" s="1"/>
  <c r="T47" i="8"/>
  <c r="V47" i="8" s="1"/>
  <c r="T59" i="8"/>
  <c r="V59" i="8" s="1"/>
  <c r="T71" i="8"/>
  <c r="V71" i="8" s="1"/>
  <c r="T83" i="8"/>
  <c r="V83" i="8" s="1"/>
  <c r="T95" i="8"/>
  <c r="V95" i="8" s="1"/>
  <c r="T107" i="8"/>
  <c r="V107" i="8" s="1"/>
  <c r="T119" i="8"/>
  <c r="V119" i="8" s="1"/>
  <c r="T131" i="8"/>
  <c r="V131" i="8" s="1"/>
  <c r="T143" i="8"/>
  <c r="V143" i="8" s="1"/>
  <c r="T155" i="8"/>
  <c r="V155" i="8" s="1"/>
  <c r="T167" i="8"/>
  <c r="V167" i="8" s="1"/>
  <c r="T179" i="8"/>
  <c r="V179" i="8" s="1"/>
  <c r="T191" i="8"/>
  <c r="V191" i="8" s="1"/>
  <c r="T203" i="8"/>
  <c r="V203" i="8" s="1"/>
  <c r="T215" i="8"/>
  <c r="V215" i="8" s="1"/>
  <c r="C11" i="5"/>
  <c r="AE11" i="5" s="1"/>
  <c r="C27" i="5"/>
  <c r="AE27" i="5" s="1"/>
  <c r="C35" i="5"/>
  <c r="AE35" i="5" s="1"/>
  <c r="C51" i="5"/>
  <c r="AE51" i="5" s="1"/>
  <c r="C59" i="5"/>
  <c r="AE59" i="5" s="1"/>
  <c r="C75" i="5"/>
  <c r="AE75" i="5" s="1"/>
  <c r="C99" i="5"/>
  <c r="AE99" i="5" s="1"/>
  <c r="C123" i="5"/>
  <c r="AE123" i="5" s="1"/>
  <c r="C147" i="5"/>
  <c r="AE147" i="5" s="1"/>
  <c r="C171" i="5"/>
  <c r="AE171" i="5" s="1"/>
  <c r="C195" i="5"/>
  <c r="AE195" i="5" s="1"/>
  <c r="C219" i="5"/>
  <c r="C20" i="5"/>
  <c r="AE20" i="5" s="1"/>
  <c r="C44" i="5"/>
  <c r="AE44" i="5" s="1"/>
  <c r="C68" i="5"/>
  <c r="AE68" i="5" s="1"/>
  <c r="C92" i="5"/>
  <c r="AE92" i="5" s="1"/>
  <c r="C116" i="5"/>
  <c r="AE116" i="5" s="1"/>
  <c r="C140" i="5"/>
  <c r="AE140" i="5" s="1"/>
  <c r="C164" i="5"/>
  <c r="AE164" i="5" s="1"/>
  <c r="C188" i="5"/>
  <c r="AE188" i="5" s="1"/>
  <c r="C212" i="5"/>
  <c r="AE212" i="5" s="1"/>
  <c r="C17" i="5"/>
  <c r="AE17" i="5" s="1"/>
  <c r="C29" i="5"/>
  <c r="AE29" i="5" s="1"/>
  <c r="C41" i="5"/>
  <c r="AE41" i="5" s="1"/>
  <c r="C53" i="5"/>
  <c r="AE53" i="5" s="1"/>
  <c r="C65" i="5"/>
  <c r="AE65" i="5" s="1"/>
  <c r="C77" i="5"/>
  <c r="AE77" i="5" s="1"/>
  <c r="C89" i="5"/>
  <c r="AE89" i="5" s="1"/>
  <c r="C101" i="5"/>
  <c r="AE101" i="5" s="1"/>
  <c r="C113" i="5"/>
  <c r="AE113" i="5" s="1"/>
  <c r="C125" i="5"/>
  <c r="AE125" i="5" s="1"/>
  <c r="C137" i="5"/>
  <c r="AE137" i="5" s="1"/>
  <c r="C149" i="5"/>
  <c r="AE149" i="5" s="1"/>
  <c r="C161" i="5"/>
  <c r="AE161" i="5" s="1"/>
  <c r="C173" i="5"/>
  <c r="AE173" i="5" s="1"/>
  <c r="C185" i="5"/>
  <c r="AE185" i="5" s="1"/>
  <c r="C197" i="5"/>
  <c r="AE197" i="5" s="1"/>
  <c r="C209" i="5"/>
  <c r="AE209" i="5" s="1"/>
  <c r="C221" i="5"/>
  <c r="C10" i="5"/>
  <c r="AE10" i="5" s="1"/>
  <c r="C22" i="5"/>
  <c r="AE22" i="5" s="1"/>
  <c r="C34" i="5"/>
  <c r="AE34" i="5" s="1"/>
  <c r="C46" i="5"/>
  <c r="AE46" i="5" s="1"/>
  <c r="C58" i="5"/>
  <c r="AE58" i="5" s="1"/>
  <c r="C70" i="5"/>
  <c r="AE70" i="5" s="1"/>
  <c r="C82" i="5"/>
  <c r="AE82" i="5" s="1"/>
  <c r="C94" i="5"/>
  <c r="AE94" i="5" s="1"/>
  <c r="C106" i="5"/>
  <c r="AE106" i="5" s="1"/>
  <c r="C118" i="5"/>
  <c r="AE118" i="5" s="1"/>
  <c r="C130" i="5"/>
  <c r="AE130" i="5" s="1"/>
  <c r="C142" i="5"/>
  <c r="AE142" i="5" s="1"/>
  <c r="C154" i="5"/>
  <c r="AE154" i="5" s="1"/>
  <c r="C166" i="5"/>
  <c r="AE166" i="5" s="1"/>
  <c r="C178" i="5"/>
  <c r="AE178" i="5" s="1"/>
  <c r="C190" i="5"/>
  <c r="AE190" i="5" s="1"/>
  <c r="C202" i="5"/>
  <c r="AE202" i="5" s="1"/>
  <c r="C214" i="5"/>
  <c r="AE214" i="5" s="1"/>
  <c r="C226" i="5"/>
  <c r="C16" i="5"/>
  <c r="AE16" i="5" s="1"/>
  <c r="C28" i="5"/>
  <c r="AE28" i="5" s="1"/>
  <c r="C40" i="5"/>
  <c r="AE40" i="5" s="1"/>
  <c r="C52" i="5"/>
  <c r="AE52" i="5" s="1"/>
  <c r="C64" i="5"/>
  <c r="AE64" i="5" s="1"/>
  <c r="C76" i="5"/>
  <c r="AE76" i="5" s="1"/>
  <c r="C88" i="5"/>
  <c r="AE88" i="5" s="1"/>
  <c r="C100" i="5"/>
  <c r="AE100" i="5" s="1"/>
  <c r="C112" i="5"/>
  <c r="AE112" i="5" s="1"/>
  <c r="C124" i="5"/>
  <c r="AE124" i="5" s="1"/>
  <c r="C136" i="5"/>
  <c r="AE136" i="5" s="1"/>
  <c r="C148" i="5"/>
  <c r="AE148" i="5" s="1"/>
  <c r="C160" i="5"/>
  <c r="AE160" i="5" s="1"/>
  <c r="C172" i="5"/>
  <c r="AE172" i="5" s="1"/>
  <c r="C184" i="5"/>
  <c r="AE184" i="5" s="1"/>
  <c r="C196" i="5"/>
  <c r="AE196" i="5" s="1"/>
  <c r="C208" i="5"/>
  <c r="AE208" i="5" s="1"/>
  <c r="C220" i="5"/>
  <c r="C12" i="5"/>
  <c r="AE12" i="5" s="1"/>
  <c r="C24" i="5"/>
  <c r="AE24" i="5" s="1"/>
  <c r="C36" i="5"/>
  <c r="AE36" i="5" s="1"/>
  <c r="C48" i="5"/>
  <c r="AE48" i="5" s="1"/>
  <c r="C60" i="5"/>
  <c r="AE60" i="5" s="1"/>
  <c r="C72" i="5"/>
  <c r="AE72" i="5" s="1"/>
  <c r="C84" i="5"/>
  <c r="AE84" i="5" s="1"/>
  <c r="C96" i="5"/>
  <c r="AE96" i="5" s="1"/>
  <c r="C108" i="5"/>
  <c r="AE108" i="5" s="1"/>
  <c r="C120" i="5"/>
  <c r="AE120" i="5" s="1"/>
  <c r="C132" i="5"/>
  <c r="AE132" i="5" s="1"/>
  <c r="C144" i="5"/>
  <c r="AE144" i="5" s="1"/>
  <c r="C156" i="5"/>
  <c r="AE156" i="5" s="1"/>
  <c r="C168" i="5"/>
  <c r="AE168" i="5" s="1"/>
  <c r="C180" i="5"/>
  <c r="AE180" i="5" s="1"/>
  <c r="C192" i="5"/>
  <c r="AE192" i="5" s="1"/>
  <c r="C204" i="5"/>
  <c r="AE204" i="5" s="1"/>
  <c r="C216" i="5"/>
  <c r="C6" i="5"/>
  <c r="AE6" i="5" s="1"/>
  <c r="C18" i="5"/>
  <c r="AE18" i="5" s="1"/>
  <c r="C30" i="5"/>
  <c r="AE30" i="5" s="1"/>
  <c r="C42" i="5"/>
  <c r="AE42" i="5" s="1"/>
  <c r="C54" i="5"/>
  <c r="AE54" i="5" s="1"/>
  <c r="C66" i="5"/>
  <c r="AE66" i="5" s="1"/>
  <c r="C13" i="5"/>
  <c r="AE13" i="5" s="1"/>
  <c r="C25" i="5"/>
  <c r="AE25" i="5" s="1"/>
  <c r="C37" i="5"/>
  <c r="AE37" i="5" s="1"/>
  <c r="C49" i="5"/>
  <c r="AE49" i="5" s="1"/>
  <c r="C61" i="5"/>
  <c r="AE61" i="5" s="1"/>
  <c r="C73" i="5"/>
  <c r="AE73" i="5" s="1"/>
  <c r="C85" i="5"/>
  <c r="AE85" i="5" s="1"/>
  <c r="C97" i="5"/>
  <c r="AE97" i="5" s="1"/>
  <c r="C109" i="5"/>
  <c r="AE109" i="5" s="1"/>
  <c r="C121" i="5"/>
  <c r="AE121" i="5" s="1"/>
  <c r="C133" i="5"/>
  <c r="AE133" i="5" s="1"/>
  <c r="C145" i="5"/>
  <c r="AE145" i="5" s="1"/>
  <c r="C157" i="5"/>
  <c r="AE157" i="5" s="1"/>
  <c r="C169" i="5"/>
  <c r="AE169" i="5" s="1"/>
  <c r="C181" i="5"/>
  <c r="AE181" i="5" s="1"/>
  <c r="C193" i="5"/>
  <c r="AE193" i="5" s="1"/>
  <c r="C205" i="5"/>
  <c r="AE205" i="5" s="1"/>
  <c r="C217" i="5"/>
  <c r="C7" i="5"/>
  <c r="AE7" i="5" s="1"/>
  <c r="C19" i="5"/>
  <c r="AE19" i="5" s="1"/>
  <c r="C31" i="5"/>
  <c r="AE31" i="5" s="1"/>
  <c r="C43" i="5"/>
  <c r="AE43" i="5" s="1"/>
  <c r="C55" i="5"/>
  <c r="AE55" i="5" s="1"/>
  <c r="C67" i="5"/>
  <c r="AE67" i="5" s="1"/>
  <c r="C79" i="5"/>
  <c r="AE79" i="5" s="1"/>
  <c r="C91" i="5"/>
  <c r="AE91" i="5" s="1"/>
  <c r="C103" i="5"/>
  <c r="AE103" i="5" s="1"/>
  <c r="C115" i="5"/>
  <c r="AE115" i="5" s="1"/>
  <c r="C127" i="5"/>
  <c r="AE127" i="5" s="1"/>
  <c r="C139" i="5"/>
  <c r="AE139" i="5" s="1"/>
  <c r="C151" i="5"/>
  <c r="AE151" i="5" s="1"/>
  <c r="C163" i="5"/>
  <c r="AE163" i="5" s="1"/>
  <c r="C175" i="5"/>
  <c r="AE175" i="5" s="1"/>
  <c r="C187" i="5"/>
  <c r="AE187" i="5" s="1"/>
  <c r="C199" i="5"/>
  <c r="AE199" i="5" s="1"/>
  <c r="C211" i="5"/>
  <c r="AE211" i="5" s="1"/>
  <c r="C223" i="5"/>
  <c r="C9" i="5"/>
  <c r="AE9" i="5" s="1"/>
  <c r="C21" i="5"/>
  <c r="AE21" i="5" s="1"/>
  <c r="C33" i="5"/>
  <c r="AE33" i="5" s="1"/>
  <c r="C45" i="5"/>
  <c r="AE45" i="5" s="1"/>
  <c r="C57" i="5"/>
  <c r="AE57" i="5" s="1"/>
  <c r="C69" i="5"/>
  <c r="AE69" i="5" s="1"/>
  <c r="C81" i="5"/>
  <c r="AE81" i="5" s="1"/>
  <c r="C93" i="5"/>
  <c r="AE93" i="5" s="1"/>
  <c r="C105" i="5"/>
  <c r="AE105" i="5" s="1"/>
  <c r="C117" i="5"/>
  <c r="AE117" i="5" s="1"/>
  <c r="C129" i="5"/>
  <c r="AE129" i="5" s="1"/>
  <c r="C141" i="5"/>
  <c r="AE141" i="5" s="1"/>
  <c r="C153" i="5"/>
  <c r="AE153" i="5" s="1"/>
  <c r="C165" i="5"/>
  <c r="AE165" i="5" s="1"/>
  <c r="C177" i="5"/>
  <c r="AE177" i="5" s="1"/>
  <c r="C189" i="5"/>
  <c r="AE189" i="5" s="1"/>
  <c r="C201" i="5"/>
  <c r="AE201" i="5" s="1"/>
  <c r="C213" i="5"/>
  <c r="AE213" i="5" s="1"/>
  <c r="C225" i="5"/>
  <c r="C83" i="5"/>
  <c r="AE83" i="5" s="1"/>
  <c r="C95" i="5"/>
  <c r="AE95" i="5" s="1"/>
  <c r="C107" i="5"/>
  <c r="AE107" i="5" s="1"/>
  <c r="C119" i="5"/>
  <c r="AE119" i="5" s="1"/>
  <c r="C131" i="5"/>
  <c r="AE131" i="5" s="1"/>
  <c r="C143" i="5"/>
  <c r="AE143" i="5" s="1"/>
  <c r="C155" i="5"/>
  <c r="AE155" i="5" s="1"/>
  <c r="C167" i="5"/>
  <c r="AE167" i="5" s="1"/>
  <c r="C179" i="5"/>
  <c r="AE179" i="5" s="1"/>
  <c r="C191" i="5"/>
  <c r="AE191" i="5" s="1"/>
  <c r="C203" i="5"/>
  <c r="AE203" i="5" s="1"/>
  <c r="C215" i="5"/>
  <c r="C227" i="5"/>
  <c r="C14" i="5"/>
  <c r="AE14" i="5" s="1"/>
  <c r="C26" i="5"/>
  <c r="AE26" i="5" s="1"/>
  <c r="C38" i="5"/>
  <c r="AE38" i="5" s="1"/>
  <c r="C50" i="5"/>
  <c r="AE50" i="5" s="1"/>
  <c r="C62" i="5"/>
  <c r="AE62" i="5" s="1"/>
  <c r="C74" i="5"/>
  <c r="AE74" i="5" s="1"/>
  <c r="C86" i="5"/>
  <c r="AE86" i="5" s="1"/>
  <c r="C98" i="5"/>
  <c r="AE98" i="5" s="1"/>
  <c r="C110" i="5"/>
  <c r="AE110" i="5" s="1"/>
  <c r="C122" i="5"/>
  <c r="AE122" i="5" s="1"/>
  <c r="C134" i="5"/>
  <c r="AE134" i="5" s="1"/>
  <c r="C146" i="5"/>
  <c r="AE146" i="5" s="1"/>
  <c r="C158" i="5"/>
  <c r="AE158" i="5" s="1"/>
  <c r="C170" i="5"/>
  <c r="AE170" i="5" s="1"/>
  <c r="C182" i="5"/>
  <c r="AE182" i="5" s="1"/>
  <c r="C194" i="5"/>
  <c r="AE194" i="5" s="1"/>
  <c r="C206" i="5"/>
  <c r="AE206" i="5" s="1"/>
  <c r="C218" i="5"/>
  <c r="C78" i="5"/>
  <c r="AE78" i="5" s="1"/>
  <c r="C90" i="5"/>
  <c r="AE90" i="5" s="1"/>
  <c r="C102" i="5"/>
  <c r="AE102" i="5" s="1"/>
  <c r="C114" i="5"/>
  <c r="AE114" i="5" s="1"/>
  <c r="C126" i="5"/>
  <c r="AE126" i="5" s="1"/>
  <c r="C138" i="5"/>
  <c r="AE138" i="5" s="1"/>
  <c r="C150" i="5"/>
  <c r="AE150" i="5" s="1"/>
  <c r="C162" i="5"/>
  <c r="AE162" i="5" s="1"/>
  <c r="C174" i="5"/>
  <c r="AE174" i="5" s="1"/>
  <c r="C186" i="5"/>
  <c r="AE186" i="5" s="1"/>
  <c r="C198" i="5"/>
  <c r="AE198" i="5" s="1"/>
  <c r="C210" i="5"/>
  <c r="AE210" i="5" s="1"/>
  <c r="C222" i="5"/>
  <c r="G7" i="6"/>
  <c r="G109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03" i="6"/>
  <c r="S99" i="6"/>
  <c r="S97" i="6"/>
  <c r="S96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6" i="6"/>
  <c r="O105" i="6"/>
  <c r="O104" i="6"/>
  <c r="O103" i="6"/>
  <c r="O100" i="6"/>
  <c r="O99" i="6"/>
  <c r="O97" i="6"/>
  <c r="O96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04" i="6"/>
  <c r="K103" i="6"/>
  <c r="K101" i="6"/>
  <c r="K99" i="6"/>
  <c r="K98" i="6"/>
  <c r="K97" i="6"/>
  <c r="K96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7" i="6"/>
  <c r="G105" i="6"/>
  <c r="G103" i="6"/>
  <c r="G100" i="6"/>
  <c r="G98" i="6"/>
  <c r="G97" i="6"/>
  <c r="G96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6" i="6"/>
  <c r="G5" i="6"/>
  <c r="C11" i="6" l="1"/>
  <c r="C23" i="6"/>
  <c r="C10" i="6"/>
  <c r="C22" i="6"/>
  <c r="C82" i="6"/>
  <c r="C70" i="6"/>
  <c r="C35" i="6"/>
  <c r="C59" i="6"/>
  <c r="C96" i="6"/>
  <c r="C46" i="6"/>
  <c r="C47" i="6"/>
  <c r="C71" i="6"/>
  <c r="C83" i="6"/>
  <c r="C94" i="6"/>
  <c r="C34" i="6"/>
  <c r="C58" i="6"/>
  <c r="C6" i="6"/>
  <c r="C123" i="6"/>
  <c r="C135" i="6"/>
  <c r="C147" i="6"/>
  <c r="C159" i="6"/>
  <c r="C171" i="6"/>
  <c r="C183" i="6"/>
  <c r="C195" i="6"/>
  <c r="C207" i="6"/>
  <c r="C219" i="6"/>
  <c r="C103" i="6"/>
  <c r="C119" i="6"/>
  <c r="C131" i="6"/>
  <c r="C143" i="6"/>
  <c r="C155" i="6"/>
  <c r="C167" i="6"/>
  <c r="C179" i="6"/>
  <c r="C203" i="6"/>
  <c r="C215" i="6"/>
  <c r="C18" i="6"/>
  <c r="C30" i="6"/>
  <c r="C42" i="6"/>
  <c r="C54" i="6"/>
  <c r="C66" i="6"/>
  <c r="C78" i="6"/>
  <c r="C90" i="6"/>
  <c r="C122" i="6"/>
  <c r="C134" i="6"/>
  <c r="C146" i="6"/>
  <c r="C158" i="6"/>
  <c r="C170" i="6"/>
  <c r="C182" i="6"/>
  <c r="C194" i="6"/>
  <c r="C206" i="6"/>
  <c r="C218" i="6"/>
  <c r="C7" i="6"/>
  <c r="C31" i="6"/>
  <c r="C55" i="6"/>
  <c r="C79" i="6"/>
  <c r="C19" i="6"/>
  <c r="C43" i="6"/>
  <c r="C67" i="6"/>
  <c r="C91" i="6"/>
  <c r="C116" i="6"/>
  <c r="C118" i="6"/>
  <c r="C130" i="6"/>
  <c r="C142" i="6"/>
  <c r="C154" i="6"/>
  <c r="C166" i="6"/>
  <c r="C178" i="6"/>
  <c r="C190" i="6"/>
  <c r="C202" i="6"/>
  <c r="C214" i="6"/>
  <c r="C226" i="6"/>
  <c r="C8" i="6"/>
  <c r="C32" i="6"/>
  <c r="C56" i="6"/>
  <c r="C80" i="6"/>
  <c r="C112" i="6"/>
  <c r="C124" i="6"/>
  <c r="C148" i="6"/>
  <c r="C184" i="6"/>
  <c r="C208" i="6"/>
  <c r="C9" i="6"/>
  <c r="C21" i="6"/>
  <c r="C33" i="6"/>
  <c r="C45" i="6"/>
  <c r="C57" i="6"/>
  <c r="C69" i="6"/>
  <c r="C81" i="6"/>
  <c r="C93" i="6"/>
  <c r="C113" i="6"/>
  <c r="C125" i="6"/>
  <c r="C137" i="6"/>
  <c r="C149" i="6"/>
  <c r="C161" i="6"/>
  <c r="C173" i="6"/>
  <c r="C185" i="6"/>
  <c r="C197" i="6"/>
  <c r="C209" i="6"/>
  <c r="C221" i="6"/>
  <c r="C117" i="6"/>
  <c r="C129" i="6"/>
  <c r="C141" i="6"/>
  <c r="C153" i="6"/>
  <c r="C165" i="6"/>
  <c r="C177" i="6"/>
  <c r="C189" i="6"/>
  <c r="C201" i="6"/>
  <c r="C213" i="6"/>
  <c r="C225" i="6"/>
  <c r="C24" i="6"/>
  <c r="C97" i="6"/>
  <c r="C12" i="6"/>
  <c r="C48" i="6"/>
  <c r="C72" i="6"/>
  <c r="C13" i="6"/>
  <c r="C25" i="6"/>
  <c r="C37" i="6"/>
  <c r="C49" i="6"/>
  <c r="C61" i="6"/>
  <c r="C73" i="6"/>
  <c r="C85" i="6"/>
  <c r="C36" i="6"/>
  <c r="C60" i="6"/>
  <c r="C84" i="6"/>
  <c r="C14" i="6"/>
  <c r="C26" i="6"/>
  <c r="C38" i="6"/>
  <c r="C50" i="6"/>
  <c r="C62" i="6"/>
  <c r="C74" i="6"/>
  <c r="C86" i="6"/>
  <c r="C75" i="6"/>
  <c r="C27" i="6"/>
  <c r="C51" i="6"/>
  <c r="C87" i="6"/>
  <c r="C191" i="6"/>
  <c r="C16" i="6"/>
  <c r="C28" i="6"/>
  <c r="C40" i="6"/>
  <c r="C52" i="6"/>
  <c r="C64" i="6"/>
  <c r="C76" i="6"/>
  <c r="C88" i="6"/>
  <c r="C120" i="6"/>
  <c r="C132" i="6"/>
  <c r="C144" i="6"/>
  <c r="C156" i="6"/>
  <c r="C168" i="6"/>
  <c r="C180" i="6"/>
  <c r="C192" i="6"/>
  <c r="C204" i="6"/>
  <c r="C216" i="6"/>
  <c r="C15" i="6"/>
  <c r="C39" i="6"/>
  <c r="C63" i="6"/>
  <c r="C17" i="6"/>
  <c r="C29" i="6"/>
  <c r="C41" i="6"/>
  <c r="C53" i="6"/>
  <c r="C65" i="6"/>
  <c r="C77" i="6"/>
  <c r="C89" i="6"/>
  <c r="C121" i="6"/>
  <c r="C133" i="6"/>
  <c r="C145" i="6"/>
  <c r="C157" i="6"/>
  <c r="C169" i="6"/>
  <c r="C181" i="6"/>
  <c r="C193" i="6"/>
  <c r="C205" i="6"/>
  <c r="C217" i="6"/>
  <c r="C114" i="6"/>
  <c r="C126" i="6"/>
  <c r="C138" i="6"/>
  <c r="C150" i="6"/>
  <c r="C162" i="6"/>
  <c r="C174" i="6"/>
  <c r="C186" i="6"/>
  <c r="C198" i="6"/>
  <c r="C210" i="6"/>
  <c r="C222" i="6"/>
  <c r="C115" i="6"/>
  <c r="C127" i="6"/>
  <c r="C139" i="6"/>
  <c r="C151" i="6"/>
  <c r="C163" i="6"/>
  <c r="C175" i="6"/>
  <c r="C187" i="6"/>
  <c r="C199" i="6"/>
  <c r="C211" i="6"/>
  <c r="C223" i="6"/>
  <c r="C20" i="6"/>
  <c r="C44" i="6"/>
  <c r="C68" i="6"/>
  <c r="C92" i="6"/>
  <c r="C136" i="6"/>
  <c r="C160" i="6"/>
  <c r="C172" i="6"/>
  <c r="C196" i="6"/>
  <c r="C220" i="6"/>
  <c r="C128" i="6"/>
  <c r="C140" i="6"/>
  <c r="C152" i="6"/>
  <c r="C164" i="6"/>
  <c r="C176" i="6"/>
  <c r="C188" i="6"/>
  <c r="C200" i="6"/>
  <c r="C212" i="6"/>
  <c r="C224" i="6"/>
  <c r="C41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W213" i="7"/>
  <c r="W211" i="7"/>
  <c r="W207" i="7"/>
  <c r="W201" i="7"/>
  <c r="W196" i="7"/>
  <c r="W193" i="7"/>
  <c r="W192" i="7"/>
  <c r="W191" i="7"/>
  <c r="W190" i="7"/>
  <c r="W189" i="7"/>
  <c r="W188" i="7"/>
  <c r="W187" i="7"/>
  <c r="W186" i="7"/>
  <c r="W185" i="7"/>
  <c r="W184" i="7"/>
  <c r="W183" i="7"/>
  <c r="W182" i="7"/>
  <c r="W181" i="7"/>
  <c r="W180" i="7"/>
  <c r="W179" i="7"/>
  <c r="W178" i="7"/>
  <c r="W177" i="7"/>
  <c r="W176" i="7"/>
  <c r="W175" i="7"/>
  <c r="W174" i="7"/>
  <c r="W173" i="7"/>
  <c r="W172" i="7"/>
  <c r="W171" i="7"/>
  <c r="W170" i="7"/>
  <c r="W169" i="7"/>
  <c r="W168" i="7"/>
  <c r="W167" i="7"/>
  <c r="W166" i="7"/>
  <c r="W165" i="7"/>
  <c r="W164" i="7"/>
  <c r="W163" i="7"/>
  <c r="W162" i="7"/>
  <c r="W161" i="7"/>
  <c r="W160" i="7"/>
  <c r="W159" i="7"/>
  <c r="W158" i="7"/>
  <c r="W157" i="7"/>
  <c r="W156" i="7"/>
  <c r="W155" i="7"/>
  <c r="W154" i="7"/>
  <c r="W153" i="7"/>
  <c r="W152" i="7"/>
  <c r="W151" i="7"/>
  <c r="W150" i="7"/>
  <c r="W149" i="7"/>
  <c r="W148" i="7"/>
  <c r="W147" i="7"/>
  <c r="W146" i="7"/>
  <c r="W145" i="7"/>
  <c r="W144" i="7"/>
  <c r="W143" i="7"/>
  <c r="W142" i="7"/>
  <c r="W141" i="7"/>
  <c r="W129" i="7"/>
  <c r="W112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P6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X194" i="6" l="1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AC204" i="6" l="1"/>
  <c r="AC202" i="6"/>
  <c r="AC208" i="6"/>
  <c r="AC203" i="6"/>
  <c r="AC201" i="6"/>
  <c r="AC200" i="6"/>
  <c r="AC211" i="6"/>
  <c r="AC210" i="6"/>
  <c r="AC209" i="6"/>
  <c r="AC195" i="6"/>
  <c r="AC205" i="6"/>
  <c r="AC212" i="6"/>
  <c r="AC199" i="6"/>
  <c r="AC198" i="6"/>
  <c r="AC197" i="6"/>
  <c r="AC196" i="6"/>
  <c r="AC207" i="6"/>
  <c r="AC206" i="6"/>
  <c r="AC194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AC48" i="6" l="1"/>
  <c r="AC46" i="6"/>
  <c r="AC42" i="6"/>
  <c r="AC51" i="6"/>
  <c r="AC49" i="6"/>
  <c r="AC47" i="6"/>
  <c r="AC53" i="6"/>
  <c r="AC50" i="6"/>
  <c r="AC45" i="6"/>
  <c r="AC44" i="6"/>
  <c r="AC43" i="6"/>
  <c r="AC54" i="6"/>
  <c r="AC52" i="6"/>
  <c r="AA5" i="6"/>
  <c r="Z5" i="6"/>
  <c r="Y5" i="6"/>
  <c r="S5" i="7"/>
  <c r="R5" i="7"/>
  <c r="Q5" i="7"/>
  <c r="O5" i="7"/>
  <c r="N5" i="7"/>
  <c r="M5" i="7"/>
  <c r="K5" i="7"/>
  <c r="J5" i="7"/>
  <c r="I5" i="7"/>
  <c r="G5" i="7"/>
  <c r="F5" i="7"/>
  <c r="E5" i="7"/>
  <c r="H5" i="3"/>
  <c r="AA5" i="3"/>
  <c r="Z5" i="3"/>
  <c r="Y5" i="3"/>
  <c r="W5" i="7"/>
  <c r="T5" i="7" l="1"/>
  <c r="V5" i="7" s="1"/>
  <c r="D5" i="7"/>
  <c r="H5" i="7"/>
  <c r="L5" i="7"/>
  <c r="P5" i="7"/>
  <c r="X226" i="6" l="1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X41" i="6"/>
  <c r="X24" i="6"/>
  <c r="X6" i="6"/>
  <c r="X5" i="6"/>
  <c r="AB98" i="6" l="1"/>
  <c r="AC12" i="6"/>
  <c r="AB12" i="6"/>
  <c r="AC115" i="6"/>
  <c r="AB115" i="6"/>
  <c r="AC139" i="6"/>
  <c r="AB139" i="6"/>
  <c r="AC163" i="6"/>
  <c r="AB163" i="6"/>
  <c r="AC55" i="6"/>
  <c r="AB55" i="6"/>
  <c r="AC61" i="6"/>
  <c r="AB61" i="6"/>
  <c r="AC67" i="6"/>
  <c r="AB67" i="6"/>
  <c r="AC73" i="6"/>
  <c r="AB73" i="6"/>
  <c r="AC79" i="6"/>
  <c r="AB79" i="6"/>
  <c r="AC85" i="6"/>
  <c r="AB85" i="6"/>
  <c r="AC91" i="6"/>
  <c r="AB91" i="6"/>
  <c r="AC215" i="6"/>
  <c r="AB215" i="6"/>
  <c r="AC221" i="6"/>
  <c r="AB221" i="6"/>
  <c r="AC24" i="6"/>
  <c r="AB24" i="6"/>
  <c r="AC121" i="6"/>
  <c r="AB121" i="6"/>
  <c r="AC151" i="6"/>
  <c r="AB151" i="6"/>
  <c r="AC13" i="6"/>
  <c r="AB13" i="6"/>
  <c r="AC116" i="6"/>
  <c r="AB116" i="6"/>
  <c r="AC122" i="6"/>
  <c r="AB122" i="6"/>
  <c r="AC128" i="6"/>
  <c r="AB128" i="6"/>
  <c r="AC134" i="6"/>
  <c r="AB134" i="6"/>
  <c r="AC140" i="6"/>
  <c r="AB140" i="6"/>
  <c r="AC146" i="6"/>
  <c r="AB146" i="6"/>
  <c r="AC152" i="6"/>
  <c r="AB152" i="6"/>
  <c r="AC158" i="6"/>
  <c r="AB158" i="6"/>
  <c r="AC164" i="6"/>
  <c r="AB164" i="6"/>
  <c r="AC170" i="6"/>
  <c r="AB170" i="6"/>
  <c r="AC176" i="6"/>
  <c r="AB176" i="6"/>
  <c r="AC182" i="6"/>
  <c r="AB182" i="6"/>
  <c r="AC188" i="6"/>
  <c r="AB188" i="6"/>
  <c r="AC187" i="6"/>
  <c r="AB187" i="6"/>
  <c r="AC7" i="6"/>
  <c r="AB7" i="6"/>
  <c r="AC31" i="6"/>
  <c r="AB31" i="6"/>
  <c r="AC56" i="6"/>
  <c r="AB56" i="6"/>
  <c r="AC62" i="6"/>
  <c r="AB62" i="6"/>
  <c r="AC68" i="6"/>
  <c r="AB68" i="6"/>
  <c r="AC74" i="6"/>
  <c r="AB74" i="6"/>
  <c r="AC80" i="6"/>
  <c r="AB80" i="6"/>
  <c r="AC86" i="6"/>
  <c r="AB86" i="6"/>
  <c r="AC92" i="6"/>
  <c r="AB92" i="6"/>
  <c r="AC216" i="6"/>
  <c r="AB216" i="6"/>
  <c r="AC222" i="6"/>
  <c r="AB222" i="6"/>
  <c r="AC6" i="6"/>
  <c r="AC97" i="6"/>
  <c r="AB97" i="6"/>
  <c r="AC181" i="6"/>
  <c r="AB181" i="6"/>
  <c r="AC25" i="6"/>
  <c r="AB25" i="6"/>
  <c r="AC37" i="6"/>
  <c r="AB37" i="6"/>
  <c r="AC14" i="6"/>
  <c r="AB14" i="6"/>
  <c r="AC117" i="6"/>
  <c r="AB117" i="6"/>
  <c r="AC123" i="6"/>
  <c r="AB123" i="6"/>
  <c r="AC129" i="6"/>
  <c r="AB129" i="6"/>
  <c r="AC135" i="6"/>
  <c r="AB135" i="6"/>
  <c r="AC141" i="6"/>
  <c r="AB141" i="6"/>
  <c r="AC147" i="6"/>
  <c r="AB147" i="6"/>
  <c r="AC153" i="6"/>
  <c r="AB153" i="6"/>
  <c r="AC159" i="6"/>
  <c r="AB159" i="6"/>
  <c r="AC165" i="6"/>
  <c r="AB165" i="6"/>
  <c r="AC171" i="6"/>
  <c r="AB171" i="6"/>
  <c r="AC177" i="6"/>
  <c r="AB177" i="6"/>
  <c r="AC183" i="6"/>
  <c r="AB183" i="6"/>
  <c r="AC189" i="6"/>
  <c r="AB189" i="6"/>
  <c r="AC8" i="6"/>
  <c r="AB8" i="6"/>
  <c r="AC57" i="6"/>
  <c r="AB57" i="6"/>
  <c r="AC63" i="6"/>
  <c r="AB63" i="6"/>
  <c r="AC69" i="6"/>
  <c r="AB69" i="6"/>
  <c r="AC75" i="6"/>
  <c r="AB75" i="6"/>
  <c r="AC81" i="6"/>
  <c r="AB81" i="6"/>
  <c r="AC87" i="6"/>
  <c r="AB87" i="6"/>
  <c r="AC93" i="6"/>
  <c r="AB93" i="6"/>
  <c r="AC217" i="6"/>
  <c r="AB217" i="6"/>
  <c r="AC223" i="6"/>
  <c r="AB223" i="6"/>
  <c r="AC30" i="6"/>
  <c r="AB30" i="6"/>
  <c r="AC15" i="6"/>
  <c r="AB15" i="6"/>
  <c r="AC21" i="6"/>
  <c r="AB21" i="6"/>
  <c r="AC27" i="6"/>
  <c r="AB27" i="6"/>
  <c r="AC33" i="6"/>
  <c r="AB33" i="6"/>
  <c r="AC39" i="6"/>
  <c r="AB39" i="6"/>
  <c r="AC112" i="6"/>
  <c r="AB112" i="6"/>
  <c r="AC118" i="6"/>
  <c r="AB118" i="6"/>
  <c r="AC124" i="6"/>
  <c r="AB124" i="6"/>
  <c r="AC130" i="6"/>
  <c r="AB130" i="6"/>
  <c r="AC136" i="6"/>
  <c r="AB136" i="6"/>
  <c r="AC142" i="6"/>
  <c r="AB142" i="6"/>
  <c r="AC148" i="6"/>
  <c r="AB148" i="6"/>
  <c r="AC154" i="6"/>
  <c r="AB154" i="6"/>
  <c r="AC160" i="6"/>
  <c r="AB160" i="6"/>
  <c r="AC166" i="6"/>
  <c r="AB166" i="6"/>
  <c r="AC172" i="6"/>
  <c r="AB172" i="6"/>
  <c r="AC178" i="6"/>
  <c r="AB178" i="6"/>
  <c r="AC184" i="6"/>
  <c r="AB184" i="6"/>
  <c r="AC190" i="6"/>
  <c r="AB190" i="6"/>
  <c r="AC18" i="6"/>
  <c r="AB18" i="6"/>
  <c r="AC127" i="6"/>
  <c r="AB127" i="6"/>
  <c r="AC145" i="6"/>
  <c r="AB145" i="6"/>
  <c r="AC157" i="6"/>
  <c r="AB157" i="6"/>
  <c r="AC19" i="6"/>
  <c r="AB19" i="6"/>
  <c r="AC32" i="6"/>
  <c r="AB32" i="6"/>
  <c r="AC58" i="6"/>
  <c r="AB58" i="6"/>
  <c r="AC64" i="6"/>
  <c r="AB64" i="6"/>
  <c r="AC70" i="6"/>
  <c r="AB70" i="6"/>
  <c r="AC76" i="6"/>
  <c r="AB76" i="6"/>
  <c r="AC82" i="6"/>
  <c r="AB82" i="6"/>
  <c r="AC88" i="6"/>
  <c r="AB88" i="6"/>
  <c r="AC94" i="6"/>
  <c r="AB94" i="6"/>
  <c r="AC218" i="6"/>
  <c r="AB218" i="6"/>
  <c r="AC224" i="6"/>
  <c r="AB224" i="6"/>
  <c r="AC193" i="6"/>
  <c r="AB193" i="6"/>
  <c r="AC38" i="6"/>
  <c r="AB38" i="6"/>
  <c r="AC9" i="6"/>
  <c r="AB9" i="6"/>
  <c r="AC22" i="6"/>
  <c r="AB22" i="6"/>
  <c r="AC28" i="6"/>
  <c r="AB28" i="6"/>
  <c r="AC34" i="6"/>
  <c r="AB34" i="6"/>
  <c r="AC40" i="6"/>
  <c r="AB40" i="6"/>
  <c r="AC103" i="6"/>
  <c r="AB103" i="6"/>
  <c r="AC113" i="6"/>
  <c r="AB113" i="6"/>
  <c r="AC119" i="6"/>
  <c r="AB119" i="6"/>
  <c r="AC125" i="6"/>
  <c r="AB125" i="6"/>
  <c r="AC131" i="6"/>
  <c r="AB131" i="6"/>
  <c r="AC137" i="6"/>
  <c r="AB137" i="6"/>
  <c r="AC143" i="6"/>
  <c r="AB143" i="6"/>
  <c r="AC149" i="6"/>
  <c r="AB149" i="6"/>
  <c r="AC155" i="6"/>
  <c r="AB155" i="6"/>
  <c r="AC161" i="6"/>
  <c r="AB161" i="6"/>
  <c r="AC167" i="6"/>
  <c r="AB167" i="6"/>
  <c r="AC173" i="6"/>
  <c r="AB173" i="6"/>
  <c r="AC179" i="6"/>
  <c r="AB179" i="6"/>
  <c r="AC185" i="6"/>
  <c r="AB185" i="6"/>
  <c r="AC191" i="6"/>
  <c r="AB191" i="6"/>
  <c r="AC133" i="6"/>
  <c r="AB133" i="6"/>
  <c r="AC169" i="6"/>
  <c r="AB169" i="6"/>
  <c r="AC26" i="6"/>
  <c r="AB26" i="6"/>
  <c r="AC10" i="6"/>
  <c r="AB10" i="6"/>
  <c r="AC59" i="6"/>
  <c r="AB59" i="6"/>
  <c r="AC65" i="6"/>
  <c r="AB65" i="6"/>
  <c r="AC71" i="6"/>
  <c r="AB71" i="6"/>
  <c r="AC77" i="6"/>
  <c r="AB77" i="6"/>
  <c r="AC83" i="6"/>
  <c r="AB83" i="6"/>
  <c r="AC89" i="6"/>
  <c r="AB89" i="6"/>
  <c r="AC213" i="6"/>
  <c r="AB213" i="6"/>
  <c r="AC219" i="6"/>
  <c r="AB219" i="6"/>
  <c r="AC225" i="6"/>
  <c r="AB225" i="6"/>
  <c r="AC36" i="6"/>
  <c r="AB36" i="6"/>
  <c r="AC16" i="6"/>
  <c r="AB16" i="6"/>
  <c r="AC11" i="6"/>
  <c r="AB11" i="6"/>
  <c r="AC23" i="6"/>
  <c r="AB23" i="6"/>
  <c r="AC29" i="6"/>
  <c r="AB29" i="6"/>
  <c r="AC35" i="6"/>
  <c r="AB35" i="6"/>
  <c r="AC41" i="6"/>
  <c r="AB41" i="6"/>
  <c r="AC96" i="6"/>
  <c r="AB96" i="6"/>
  <c r="AC114" i="6"/>
  <c r="AB114" i="6"/>
  <c r="AC120" i="6"/>
  <c r="AB120" i="6"/>
  <c r="AC126" i="6"/>
  <c r="AB126" i="6"/>
  <c r="AC132" i="6"/>
  <c r="AB132" i="6"/>
  <c r="AC138" i="6"/>
  <c r="AB138" i="6"/>
  <c r="AC144" i="6"/>
  <c r="AB144" i="6"/>
  <c r="AC150" i="6"/>
  <c r="AB150" i="6"/>
  <c r="AC156" i="6"/>
  <c r="AB156" i="6"/>
  <c r="AC162" i="6"/>
  <c r="AB162" i="6"/>
  <c r="AC168" i="6"/>
  <c r="AB168" i="6"/>
  <c r="AC174" i="6"/>
  <c r="AB174" i="6"/>
  <c r="AC180" i="6"/>
  <c r="AB180" i="6"/>
  <c r="AC186" i="6"/>
  <c r="AB186" i="6"/>
  <c r="AC192" i="6"/>
  <c r="AB192" i="6"/>
  <c r="AC175" i="6"/>
  <c r="AB175" i="6"/>
  <c r="AC20" i="6"/>
  <c r="AB20" i="6"/>
  <c r="AC17" i="6"/>
  <c r="AB17" i="6"/>
  <c r="AC60" i="6"/>
  <c r="AB60" i="6"/>
  <c r="AC66" i="6"/>
  <c r="AB66" i="6"/>
  <c r="AC72" i="6"/>
  <c r="AB72" i="6"/>
  <c r="AC78" i="6"/>
  <c r="AB78" i="6"/>
  <c r="AC84" i="6"/>
  <c r="AB84" i="6"/>
  <c r="AC90" i="6"/>
  <c r="AB90" i="6"/>
  <c r="AC214" i="6"/>
  <c r="AB214" i="6"/>
  <c r="AC220" i="6"/>
  <c r="AB220" i="6"/>
  <c r="AC226" i="6"/>
  <c r="AB226" i="6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56" i="3"/>
  <c r="X155" i="3"/>
  <c r="X154" i="3"/>
  <c r="X153" i="3"/>
  <c r="X152" i="3"/>
  <c r="X151" i="3"/>
  <c r="X150" i="3"/>
  <c r="X149" i="3"/>
  <c r="X148" i="3"/>
  <c r="X147" i="3"/>
  <c r="X146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6" i="7"/>
  <c r="V7" i="7"/>
  <c r="X141" i="3" l="1"/>
  <c r="AB33" i="3"/>
  <c r="AB141" i="3"/>
  <c r="AB189" i="3"/>
  <c r="AB213" i="3"/>
  <c r="AB25" i="3"/>
  <c r="AB49" i="3"/>
  <c r="AB73" i="3"/>
  <c r="AB100" i="3"/>
  <c r="AB112" i="3"/>
  <c r="AB136" i="3"/>
  <c r="AB184" i="3"/>
  <c r="AB220" i="3"/>
  <c r="AB129" i="3"/>
  <c r="AB225" i="3"/>
  <c r="AB105" i="3"/>
  <c r="AB98" i="3"/>
  <c r="AB218" i="3"/>
  <c r="AB110" i="3"/>
  <c r="AB134" i="3"/>
  <c r="AB182" i="3"/>
  <c r="AB37" i="3"/>
  <c r="AB85" i="3"/>
  <c r="AB45" i="3"/>
  <c r="AB69" i="3"/>
  <c r="AB81" i="3"/>
  <c r="AB35" i="3"/>
  <c r="AB47" i="3"/>
  <c r="AB71" i="3"/>
  <c r="AB83" i="3"/>
  <c r="AB29" i="3"/>
  <c r="AB41" i="3"/>
  <c r="AB53" i="3"/>
  <c r="AB77" i="3"/>
  <c r="AC17" i="3"/>
  <c r="AB17" i="3"/>
  <c r="AC8" i="3"/>
  <c r="AB8" i="3"/>
  <c r="AC20" i="3"/>
  <c r="AB20" i="3"/>
  <c r="AB32" i="3"/>
  <c r="AB44" i="3"/>
  <c r="AC56" i="3"/>
  <c r="AB56" i="3"/>
  <c r="AC68" i="3"/>
  <c r="AB68" i="3"/>
  <c r="AB80" i="3"/>
  <c r="AC92" i="3"/>
  <c r="AB92" i="3"/>
  <c r="AB104" i="3"/>
  <c r="AC116" i="3"/>
  <c r="AB116" i="3"/>
  <c r="AC128" i="3"/>
  <c r="AB128" i="3"/>
  <c r="AB140" i="3"/>
  <c r="AC152" i="3"/>
  <c r="AB152" i="3"/>
  <c r="AC164" i="3"/>
  <c r="AB164" i="3"/>
  <c r="AC176" i="3"/>
  <c r="AB176" i="3"/>
  <c r="AB188" i="3"/>
  <c r="AC200" i="3"/>
  <c r="AB200" i="3"/>
  <c r="AC212" i="3"/>
  <c r="AB212" i="3"/>
  <c r="AB224" i="3"/>
  <c r="AC21" i="3"/>
  <c r="AB21" i="3"/>
  <c r="AC93" i="3"/>
  <c r="AB93" i="3"/>
  <c r="AC153" i="3"/>
  <c r="AB153" i="3"/>
  <c r="AC201" i="3"/>
  <c r="AB201" i="3"/>
  <c r="AC10" i="3"/>
  <c r="AB10" i="3"/>
  <c r="AC22" i="3"/>
  <c r="AB22" i="3"/>
  <c r="AB34" i="3"/>
  <c r="AB46" i="3"/>
  <c r="AC58" i="3"/>
  <c r="AB58" i="3"/>
  <c r="AB70" i="3"/>
  <c r="AB82" i="3"/>
  <c r="AC94" i="3"/>
  <c r="AB94" i="3"/>
  <c r="AB106" i="3"/>
  <c r="AC118" i="3"/>
  <c r="AB118" i="3"/>
  <c r="AB130" i="3"/>
  <c r="AC142" i="3"/>
  <c r="AB142" i="3"/>
  <c r="AC154" i="3"/>
  <c r="AB154" i="3"/>
  <c r="AC166" i="3"/>
  <c r="AB166" i="3"/>
  <c r="AC178" i="3"/>
  <c r="AB178" i="3"/>
  <c r="AB190" i="3"/>
  <c r="AC202" i="3"/>
  <c r="AB202" i="3"/>
  <c r="AB214" i="3"/>
  <c r="AB226" i="3"/>
  <c r="AC11" i="3"/>
  <c r="AB11" i="3"/>
  <c r="AC23" i="3"/>
  <c r="AB23" i="3"/>
  <c r="AC59" i="3"/>
  <c r="AB59" i="3"/>
  <c r="AC95" i="3"/>
  <c r="AB107" i="3"/>
  <c r="AC119" i="3"/>
  <c r="AB119" i="3"/>
  <c r="AB131" i="3"/>
  <c r="AC143" i="3"/>
  <c r="AB143" i="3"/>
  <c r="AC155" i="3"/>
  <c r="AB155" i="3"/>
  <c r="AC167" i="3"/>
  <c r="AB167" i="3"/>
  <c r="AC179" i="3"/>
  <c r="AB179" i="3"/>
  <c r="AB191" i="3"/>
  <c r="AC203" i="3"/>
  <c r="AB203" i="3"/>
  <c r="AB215" i="3"/>
  <c r="AC12" i="3"/>
  <c r="AB12" i="3"/>
  <c r="AB24" i="3"/>
  <c r="AB36" i="3"/>
  <c r="AB48" i="3"/>
  <c r="AC60" i="3"/>
  <c r="AB60" i="3"/>
  <c r="AB72" i="3"/>
  <c r="AB84" i="3"/>
  <c r="AC96" i="3"/>
  <c r="AB96" i="3"/>
  <c r="AB108" i="3"/>
  <c r="AC120" i="3"/>
  <c r="AB120" i="3"/>
  <c r="AB132" i="3"/>
  <c r="AC144" i="3"/>
  <c r="AB144" i="3"/>
  <c r="AC156" i="3"/>
  <c r="AB156" i="3"/>
  <c r="AC168" i="3"/>
  <c r="AB168" i="3"/>
  <c r="AB180" i="3"/>
  <c r="AB192" i="3"/>
  <c r="AC204" i="3"/>
  <c r="AB204" i="3"/>
  <c r="AB216" i="3"/>
  <c r="AC117" i="3"/>
  <c r="AB117" i="3"/>
  <c r="AC13" i="3"/>
  <c r="AB13" i="3"/>
  <c r="AC61" i="3"/>
  <c r="AB61" i="3"/>
  <c r="AB97" i="3"/>
  <c r="AB109" i="3"/>
  <c r="AC121" i="3"/>
  <c r="AB121" i="3"/>
  <c r="AB133" i="3"/>
  <c r="AC145" i="3"/>
  <c r="AB145" i="3"/>
  <c r="AB157" i="3"/>
  <c r="AC169" i="3"/>
  <c r="AB169" i="3"/>
  <c r="AB181" i="3"/>
  <c r="AB193" i="3"/>
  <c r="AC205" i="3"/>
  <c r="AB205" i="3"/>
  <c r="AB217" i="3"/>
  <c r="AB26" i="3"/>
  <c r="AB50" i="3"/>
  <c r="AB74" i="3"/>
  <c r="AC86" i="3"/>
  <c r="AB86" i="3"/>
  <c r="AC122" i="3"/>
  <c r="AB122" i="3"/>
  <c r="AC146" i="3"/>
  <c r="AB146" i="3"/>
  <c r="AC158" i="3"/>
  <c r="AB158" i="3"/>
  <c r="AC170" i="3"/>
  <c r="AB170" i="3"/>
  <c r="AC194" i="3"/>
  <c r="AB194" i="3"/>
  <c r="AC14" i="3"/>
  <c r="AB14" i="3"/>
  <c r="AB38" i="3"/>
  <c r="AC62" i="3"/>
  <c r="AB62" i="3"/>
  <c r="AC206" i="3"/>
  <c r="AB206" i="3"/>
  <c r="AC15" i="3"/>
  <c r="AB15" i="3"/>
  <c r="AB27" i="3"/>
  <c r="AB39" i="3"/>
  <c r="AB51" i="3"/>
  <c r="AC63" i="3"/>
  <c r="AB63" i="3"/>
  <c r="AB75" i="3"/>
  <c r="AC87" i="3"/>
  <c r="AB87" i="3"/>
  <c r="AB99" i="3"/>
  <c r="AB111" i="3"/>
  <c r="AC123" i="3"/>
  <c r="AB123" i="3"/>
  <c r="AB135" i="3"/>
  <c r="AC147" i="3"/>
  <c r="AB147" i="3"/>
  <c r="AC159" i="3"/>
  <c r="AB159" i="3"/>
  <c r="AC171" i="3"/>
  <c r="AB171" i="3"/>
  <c r="AB183" i="3"/>
  <c r="AC195" i="3"/>
  <c r="AB195" i="3"/>
  <c r="AC207" i="3"/>
  <c r="AB207" i="3"/>
  <c r="AB219" i="3"/>
  <c r="AC57" i="3"/>
  <c r="AB57" i="3"/>
  <c r="AC16" i="3"/>
  <c r="AB16" i="3"/>
  <c r="AB28" i="3"/>
  <c r="AB40" i="3"/>
  <c r="AB52" i="3"/>
  <c r="AC64" i="3"/>
  <c r="AB64" i="3"/>
  <c r="AB76" i="3"/>
  <c r="AC88" i="3"/>
  <c r="AB88" i="3"/>
  <c r="AC124" i="3"/>
  <c r="AB124" i="3"/>
  <c r="AC148" i="3"/>
  <c r="AB148" i="3"/>
  <c r="AC160" i="3"/>
  <c r="AB160" i="3"/>
  <c r="AC172" i="3"/>
  <c r="AB172" i="3"/>
  <c r="AC196" i="3"/>
  <c r="AB196" i="3"/>
  <c r="AC208" i="3"/>
  <c r="AB208" i="3"/>
  <c r="AC65" i="3"/>
  <c r="AB65" i="3"/>
  <c r="AC89" i="3"/>
  <c r="AB89" i="3"/>
  <c r="AB101" i="3"/>
  <c r="AC113" i="3"/>
  <c r="AB113" i="3"/>
  <c r="AC125" i="3"/>
  <c r="AB125" i="3"/>
  <c r="AB137" i="3"/>
  <c r="AC149" i="3"/>
  <c r="AB149" i="3"/>
  <c r="AC161" i="3"/>
  <c r="AB161" i="3"/>
  <c r="AC173" i="3"/>
  <c r="AB173" i="3"/>
  <c r="AB185" i="3"/>
  <c r="AC197" i="3"/>
  <c r="AB197" i="3"/>
  <c r="AC209" i="3"/>
  <c r="AB209" i="3"/>
  <c r="AB221" i="3"/>
  <c r="AC9" i="3"/>
  <c r="AB9" i="3"/>
  <c r="AC177" i="3"/>
  <c r="AB177" i="3"/>
  <c r="AB6" i="3"/>
  <c r="AC18" i="3"/>
  <c r="AB18" i="3"/>
  <c r="AB30" i="3"/>
  <c r="AB42" i="3"/>
  <c r="AB54" i="3"/>
  <c r="AC66" i="3"/>
  <c r="AB66" i="3"/>
  <c r="AB78" i="3"/>
  <c r="AC90" i="3"/>
  <c r="AB90" i="3"/>
  <c r="AB102" i="3"/>
  <c r="AC114" i="3"/>
  <c r="AB114" i="3"/>
  <c r="AC126" i="3"/>
  <c r="AB126" i="3"/>
  <c r="AB138" i="3"/>
  <c r="AC150" i="3"/>
  <c r="AB150" i="3"/>
  <c r="AC162" i="3"/>
  <c r="AB162" i="3"/>
  <c r="AC174" i="3"/>
  <c r="AB174" i="3"/>
  <c r="AB186" i="3"/>
  <c r="AC198" i="3"/>
  <c r="AB198" i="3"/>
  <c r="AC210" i="3"/>
  <c r="AB210" i="3"/>
  <c r="AB222" i="3"/>
  <c r="AC165" i="3"/>
  <c r="AB165" i="3"/>
  <c r="AC7" i="3"/>
  <c r="AB7" i="3"/>
  <c r="AC19" i="3"/>
  <c r="AB19" i="3"/>
  <c r="AB31" i="3"/>
  <c r="AB43" i="3"/>
  <c r="AB55" i="3"/>
  <c r="AC67" i="3"/>
  <c r="AB67" i="3"/>
  <c r="AB79" i="3"/>
  <c r="AC91" i="3"/>
  <c r="AB91" i="3"/>
  <c r="AB103" i="3"/>
  <c r="AC115" i="3"/>
  <c r="AB115" i="3"/>
  <c r="AC127" i="3"/>
  <c r="AB127" i="3"/>
  <c r="AB139" i="3"/>
  <c r="AC151" i="3"/>
  <c r="AB151" i="3"/>
  <c r="AC163" i="3"/>
  <c r="AB163" i="3"/>
  <c r="AC175" i="3"/>
  <c r="AB175" i="3"/>
  <c r="AB187" i="3"/>
  <c r="AC199" i="3"/>
  <c r="AB199" i="3"/>
  <c r="AC211" i="3"/>
  <c r="AB211" i="3"/>
  <c r="AB223" i="3"/>
  <c r="C226" i="3"/>
  <c r="AC226" i="3" s="1"/>
  <c r="C225" i="3"/>
  <c r="AC225" i="3" s="1"/>
  <c r="C224" i="3"/>
  <c r="AC224" i="3" s="1"/>
  <c r="C223" i="3"/>
  <c r="AC223" i="3" s="1"/>
  <c r="C222" i="3"/>
  <c r="AC222" i="3" s="1"/>
  <c r="C221" i="3"/>
  <c r="AC221" i="3" s="1"/>
  <c r="C220" i="3"/>
  <c r="AC220" i="3" s="1"/>
  <c r="C219" i="3"/>
  <c r="AC219" i="3" s="1"/>
  <c r="C218" i="3"/>
  <c r="AC218" i="3" s="1"/>
  <c r="C217" i="3"/>
  <c r="AC217" i="3" s="1"/>
  <c r="C216" i="3"/>
  <c r="AC216" i="3" s="1"/>
  <c r="C215" i="3"/>
  <c r="AC215" i="3" s="1"/>
  <c r="C214" i="3"/>
  <c r="AC214" i="3" s="1"/>
  <c r="C226" i="7"/>
  <c r="W226" i="7" s="1"/>
  <c r="C225" i="7"/>
  <c r="W225" i="7" s="1"/>
  <c r="C224" i="7"/>
  <c r="W224" i="7" s="1"/>
  <c r="C223" i="7"/>
  <c r="W223" i="7" s="1"/>
  <c r="C222" i="7"/>
  <c r="W222" i="7" s="1"/>
  <c r="C221" i="7"/>
  <c r="W221" i="7" s="1"/>
  <c r="C220" i="7"/>
  <c r="W220" i="7" s="1"/>
  <c r="C219" i="7"/>
  <c r="W219" i="7" s="1"/>
  <c r="C218" i="7"/>
  <c r="W218" i="7" s="1"/>
  <c r="C217" i="7"/>
  <c r="W217" i="7" s="1"/>
  <c r="C216" i="7"/>
  <c r="W216" i="7" s="1"/>
  <c r="C215" i="7"/>
  <c r="W215" i="7" s="1"/>
  <c r="C214" i="7"/>
  <c r="W214" i="7" s="1"/>
  <c r="C128" i="7" l="1"/>
  <c r="W128" i="7" s="1"/>
  <c r="C127" i="7"/>
  <c r="W127" i="7" s="1"/>
  <c r="C126" i="7"/>
  <c r="W126" i="7" s="1"/>
  <c r="C125" i="7"/>
  <c r="W125" i="7" s="1"/>
  <c r="C124" i="7"/>
  <c r="W124" i="7" s="1"/>
  <c r="C123" i="7"/>
  <c r="W123" i="7" s="1"/>
  <c r="C122" i="7"/>
  <c r="W122" i="7" s="1"/>
  <c r="C121" i="7"/>
  <c r="W121" i="7" s="1"/>
  <c r="C120" i="7"/>
  <c r="W120" i="7" s="1"/>
  <c r="C119" i="7"/>
  <c r="W119" i="7" s="1"/>
  <c r="C118" i="7"/>
  <c r="W118" i="7" s="1"/>
  <c r="C117" i="7"/>
  <c r="W117" i="7" s="1"/>
  <c r="C116" i="7"/>
  <c r="W116" i="7" s="1"/>
  <c r="C115" i="7"/>
  <c r="W115" i="7" s="1"/>
  <c r="C114" i="7"/>
  <c r="W114" i="7" s="1"/>
  <c r="C113" i="7"/>
  <c r="W113" i="7" s="1"/>
  <c r="C111" i="3" l="1"/>
  <c r="AC111" i="3" s="1"/>
  <c r="C110" i="3"/>
  <c r="AC110" i="3" s="1"/>
  <c r="C109" i="3"/>
  <c r="AC109" i="3" s="1"/>
  <c r="C108" i="3"/>
  <c r="AC108" i="3" s="1"/>
  <c r="C107" i="3"/>
  <c r="AC107" i="3" s="1"/>
  <c r="C106" i="3"/>
  <c r="AC106" i="3" s="1"/>
  <c r="C105" i="3"/>
  <c r="AC105" i="3" s="1"/>
  <c r="C104" i="3"/>
  <c r="AC104" i="3" s="1"/>
  <c r="C103" i="3"/>
  <c r="AC103" i="3" s="1"/>
  <c r="C102" i="3"/>
  <c r="AC102" i="3" s="1"/>
  <c r="C101" i="3"/>
  <c r="AC101" i="3" s="1"/>
  <c r="C100" i="3"/>
  <c r="AC100" i="3" s="1"/>
  <c r="C99" i="3"/>
  <c r="AC99" i="3" s="1"/>
  <c r="A99" i="3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C98" i="3"/>
  <c r="AC98" i="3" s="1"/>
  <c r="A99" i="6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C111" i="7"/>
  <c r="W111" i="7" s="1"/>
  <c r="C110" i="7"/>
  <c r="W110" i="7" s="1"/>
  <c r="C109" i="7"/>
  <c r="W109" i="7" s="1"/>
  <c r="C108" i="7"/>
  <c r="W108" i="7" s="1"/>
  <c r="C107" i="7"/>
  <c r="W107" i="7" s="1"/>
  <c r="C106" i="7"/>
  <c r="W106" i="7" s="1"/>
  <c r="C105" i="7"/>
  <c r="W105" i="7" s="1"/>
  <c r="C104" i="7"/>
  <c r="W104" i="7" s="1"/>
  <c r="C103" i="7"/>
  <c r="W103" i="7" s="1"/>
  <c r="C102" i="7"/>
  <c r="W102" i="7" s="1"/>
  <c r="C101" i="7"/>
  <c r="W101" i="7" s="1"/>
  <c r="C100" i="7"/>
  <c r="W100" i="7" s="1"/>
  <c r="C99" i="7"/>
  <c r="W99" i="7" s="1"/>
  <c r="A99" i="7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C98" i="7"/>
  <c r="W98" i="7" s="1"/>
  <c r="C40" i="3" l="1"/>
  <c r="AC40" i="3" s="1"/>
  <c r="C39" i="3"/>
  <c r="AC39" i="3" s="1"/>
  <c r="C38" i="3"/>
  <c r="AC38" i="3" s="1"/>
  <c r="C37" i="3"/>
  <c r="AC37" i="3" s="1"/>
  <c r="C36" i="3"/>
  <c r="AC36" i="3" s="1"/>
  <c r="C35" i="3"/>
  <c r="AC35" i="3" s="1"/>
  <c r="C34" i="3"/>
  <c r="AC34" i="3" s="1"/>
  <c r="C33" i="3"/>
  <c r="AC33" i="3" s="1"/>
  <c r="C32" i="3"/>
  <c r="AC32" i="3" s="1"/>
  <c r="C31" i="3"/>
  <c r="AC31" i="3" s="1"/>
  <c r="C30" i="3"/>
  <c r="AC30" i="3" s="1"/>
  <c r="C29" i="3"/>
  <c r="AC29" i="3" s="1"/>
  <c r="C28" i="3"/>
  <c r="AC28" i="3" s="1"/>
  <c r="C27" i="3"/>
  <c r="AC27" i="3" s="1"/>
  <c r="C26" i="3"/>
  <c r="AC26" i="3" s="1"/>
  <c r="C25" i="3"/>
  <c r="AC25" i="3" s="1"/>
  <c r="C212" i="7" l="1"/>
  <c r="W212" i="7" s="1"/>
  <c r="C210" i="7"/>
  <c r="W210" i="7" s="1"/>
  <c r="C209" i="7"/>
  <c r="W209" i="7" s="1"/>
  <c r="C208" i="7"/>
  <c r="W208" i="7" s="1"/>
  <c r="C206" i="7"/>
  <c r="W206" i="7" s="1"/>
  <c r="C205" i="7"/>
  <c r="W205" i="7" s="1"/>
  <c r="C204" i="7"/>
  <c r="W204" i="7" s="1"/>
  <c r="C203" i="7"/>
  <c r="W203" i="7" s="1"/>
  <c r="C202" i="7"/>
  <c r="W202" i="7" s="1"/>
  <c r="C200" i="7"/>
  <c r="W200" i="7" s="1"/>
  <c r="C199" i="7"/>
  <c r="W199" i="7" s="1"/>
  <c r="C198" i="7"/>
  <c r="W198" i="7" s="1"/>
  <c r="C197" i="7"/>
  <c r="W197" i="7" s="1"/>
  <c r="C195" i="7"/>
  <c r="W195" i="7" s="1"/>
  <c r="A195" i="7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C194" i="7"/>
  <c r="W194" i="7" s="1"/>
  <c r="V95" i="3" l="1"/>
  <c r="U95" i="3"/>
  <c r="T95" i="3"/>
  <c r="R95" i="3"/>
  <c r="Q95" i="3"/>
  <c r="P95" i="3"/>
  <c r="M95" i="3"/>
  <c r="L95" i="3"/>
  <c r="J95" i="3"/>
  <c r="I95" i="3"/>
  <c r="H95" i="3"/>
  <c r="G95" i="3" l="1"/>
  <c r="W95" i="3"/>
  <c r="S95" i="3"/>
  <c r="O95" i="3"/>
  <c r="N95" i="3"/>
  <c r="K95" i="3" s="1"/>
  <c r="AB95" i="3"/>
  <c r="C54" i="3"/>
  <c r="C53" i="3"/>
  <c r="C52" i="3"/>
  <c r="C51" i="3"/>
  <c r="C50" i="3"/>
  <c r="C49" i="3"/>
  <c r="C48" i="3"/>
  <c r="C47" i="3"/>
  <c r="C46" i="3"/>
  <c r="C45" i="3"/>
  <c r="C44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C43" i="3"/>
  <c r="C42" i="3"/>
  <c r="F53" i="6"/>
  <c r="F52" i="6"/>
  <c r="F51" i="6"/>
  <c r="F50" i="6"/>
  <c r="F49" i="6"/>
  <c r="F48" i="6"/>
  <c r="F47" i="6"/>
  <c r="F46" i="6"/>
  <c r="F45" i="6"/>
  <c r="F44" i="6"/>
  <c r="F43" i="6"/>
  <c r="A43" i="6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F42" i="6"/>
  <c r="A44" i="7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V52" i="3" l="1"/>
  <c r="S52" i="3" s="1"/>
  <c r="AC52" i="3"/>
  <c r="V42" i="3"/>
  <c r="S42" i="3" s="1"/>
  <c r="AC42" i="3"/>
  <c r="V49" i="3"/>
  <c r="S49" i="3" s="1"/>
  <c r="AC49" i="3"/>
  <c r="V50" i="3"/>
  <c r="S50" i="3" s="1"/>
  <c r="AC50" i="3"/>
  <c r="V51" i="3"/>
  <c r="S51" i="3" s="1"/>
  <c r="AC51" i="3"/>
  <c r="V54" i="3"/>
  <c r="S54" i="3" s="1"/>
  <c r="AC54" i="3"/>
  <c r="V53" i="3"/>
  <c r="S53" i="3" s="1"/>
  <c r="AC53" i="3"/>
  <c r="V43" i="3"/>
  <c r="S43" i="3" s="1"/>
  <c r="AC43" i="3"/>
  <c r="V44" i="3"/>
  <c r="S44" i="3" s="1"/>
  <c r="AC44" i="3"/>
  <c r="V45" i="3"/>
  <c r="S45" i="3" s="1"/>
  <c r="AC45" i="3"/>
  <c r="V46" i="3"/>
  <c r="S46" i="3" s="1"/>
  <c r="AC46" i="3"/>
  <c r="V47" i="3"/>
  <c r="S47" i="3" s="1"/>
  <c r="AC47" i="3"/>
  <c r="V48" i="3"/>
  <c r="S48" i="3" s="1"/>
  <c r="AC48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S192" i="7"/>
  <c r="P192" i="7" s="1"/>
  <c r="S191" i="7"/>
  <c r="P191" i="7" s="1"/>
  <c r="S190" i="7"/>
  <c r="P190" i="7" s="1"/>
  <c r="S189" i="7"/>
  <c r="P189" i="7" s="1"/>
  <c r="S188" i="7"/>
  <c r="P188" i="7" s="1"/>
  <c r="S187" i="7"/>
  <c r="P187" i="7" s="1"/>
  <c r="S186" i="7"/>
  <c r="P186" i="7" s="1"/>
  <c r="S185" i="7"/>
  <c r="P185" i="7" s="1"/>
  <c r="S184" i="7"/>
  <c r="P184" i="7" s="1"/>
  <c r="S183" i="7"/>
  <c r="P183" i="7" s="1"/>
  <c r="S182" i="7"/>
  <c r="P182" i="7" s="1"/>
  <c r="S181" i="7"/>
  <c r="P181" i="7" s="1"/>
  <c r="V185" i="3" l="1"/>
  <c r="S185" i="3" s="1"/>
  <c r="AC185" i="3"/>
  <c r="V183" i="3"/>
  <c r="S183" i="3" s="1"/>
  <c r="AC183" i="3"/>
  <c r="V187" i="3"/>
  <c r="S187" i="3" s="1"/>
  <c r="AC187" i="3"/>
  <c r="V188" i="3"/>
  <c r="S188" i="3" s="1"/>
  <c r="AC188" i="3"/>
  <c r="V189" i="3"/>
  <c r="S189" i="3" s="1"/>
  <c r="AC189" i="3"/>
  <c r="V190" i="3"/>
  <c r="S190" i="3" s="1"/>
  <c r="AC190" i="3"/>
  <c r="V191" i="3"/>
  <c r="S191" i="3" s="1"/>
  <c r="AC191" i="3"/>
  <c r="V192" i="3"/>
  <c r="S192" i="3" s="1"/>
  <c r="AC192" i="3"/>
  <c r="V181" i="3"/>
  <c r="S181" i="3" s="1"/>
  <c r="AC181" i="3"/>
  <c r="V184" i="3"/>
  <c r="S184" i="3" s="1"/>
  <c r="AC184" i="3"/>
  <c r="V186" i="3"/>
  <c r="S186" i="3" s="1"/>
  <c r="AC186" i="3"/>
  <c r="V182" i="3"/>
  <c r="S182" i="3" s="1"/>
  <c r="AC182" i="3"/>
  <c r="C140" i="3"/>
  <c r="AC140" i="3" s="1"/>
  <c r="C139" i="3"/>
  <c r="AC139" i="3" s="1"/>
  <c r="C138" i="3"/>
  <c r="AC138" i="3" s="1"/>
  <c r="C137" i="3"/>
  <c r="AC137" i="3" s="1"/>
  <c r="C136" i="3"/>
  <c r="AC136" i="3" s="1"/>
  <c r="C135" i="3"/>
  <c r="AC135" i="3" s="1"/>
  <c r="C134" i="3"/>
  <c r="AC134" i="3" s="1"/>
  <c r="C133" i="3"/>
  <c r="AC133" i="3" s="1"/>
  <c r="C132" i="3"/>
  <c r="AC132" i="3" s="1"/>
  <c r="C131" i="3"/>
  <c r="AC131" i="3" s="1"/>
  <c r="C130" i="3"/>
  <c r="AC130" i="3" s="1"/>
  <c r="C140" i="7"/>
  <c r="W140" i="7" s="1"/>
  <c r="C139" i="7"/>
  <c r="W139" i="7" s="1"/>
  <c r="C138" i="7"/>
  <c r="W138" i="7" s="1"/>
  <c r="C137" i="7"/>
  <c r="W137" i="7" s="1"/>
  <c r="C136" i="7"/>
  <c r="W136" i="7" s="1"/>
  <c r="C135" i="7"/>
  <c r="W135" i="7" s="1"/>
  <c r="C134" i="7"/>
  <c r="W134" i="7" s="1"/>
  <c r="C133" i="7"/>
  <c r="W133" i="7" s="1"/>
  <c r="C132" i="7"/>
  <c r="W132" i="7" s="1"/>
  <c r="C131" i="7"/>
  <c r="W131" i="7" s="1"/>
  <c r="C130" i="7"/>
  <c r="W130" i="7" s="1"/>
  <c r="C84" i="3" l="1"/>
  <c r="AC84" i="3" s="1"/>
  <c r="C83" i="3"/>
  <c r="AC83" i="3" s="1"/>
  <c r="C82" i="3"/>
  <c r="AC82" i="3" s="1"/>
  <c r="C81" i="3"/>
  <c r="AC81" i="3" s="1"/>
  <c r="C80" i="3"/>
  <c r="AC80" i="3" s="1"/>
  <c r="C79" i="3"/>
  <c r="AC79" i="3" s="1"/>
  <c r="C78" i="3"/>
  <c r="AC78" i="3" s="1"/>
  <c r="C77" i="3"/>
  <c r="AC77" i="3" s="1"/>
  <c r="C76" i="3"/>
  <c r="AC76" i="3" s="1"/>
  <c r="C75" i="3"/>
  <c r="AC75" i="3" s="1"/>
  <c r="C74" i="3"/>
  <c r="AC74" i="3" s="1"/>
  <c r="C73" i="3"/>
  <c r="AC73" i="3" s="1"/>
  <c r="C72" i="3"/>
  <c r="AC72" i="3" s="1"/>
  <c r="C71" i="3"/>
  <c r="AC71" i="3" s="1"/>
  <c r="C70" i="3"/>
  <c r="AC70" i="3" s="1"/>
  <c r="C213" i="3" l="1"/>
  <c r="AC213" i="3" s="1"/>
  <c r="C193" i="3"/>
  <c r="AC193" i="3" s="1"/>
  <c r="C180" i="3"/>
  <c r="AC180" i="3" s="1"/>
  <c r="C157" i="3"/>
  <c r="AC157" i="3" s="1"/>
  <c r="C141" i="3"/>
  <c r="AC141" i="3" s="1"/>
  <c r="C129" i="3"/>
  <c r="AC129" i="3" s="1"/>
  <c r="C112" i="3"/>
  <c r="AC112" i="3" s="1"/>
  <c r="C97" i="3"/>
  <c r="AC97" i="3" s="1"/>
  <c r="C85" i="3"/>
  <c r="AC85" i="3" s="1"/>
  <c r="C69" i="3"/>
  <c r="AC69" i="3" s="1"/>
  <c r="C55" i="3"/>
  <c r="AC55" i="3" s="1"/>
  <c r="AC41" i="3"/>
  <c r="C24" i="3"/>
  <c r="AC24" i="3" s="1"/>
  <c r="C6" i="3"/>
  <c r="AC6" i="3" s="1"/>
  <c r="I5" i="3" l="1"/>
  <c r="Q5" i="3"/>
  <c r="V5" i="3"/>
  <c r="R5" i="3"/>
  <c r="E5" i="3"/>
  <c r="D5" i="3"/>
  <c r="M5" i="3"/>
  <c r="N5" i="3"/>
  <c r="L5" i="3"/>
  <c r="J5" i="3"/>
  <c r="U5" i="3"/>
  <c r="P5" i="3"/>
  <c r="O5" i="3" s="1"/>
  <c r="E5" i="6"/>
  <c r="D5" i="6"/>
  <c r="K5" i="3" l="1"/>
  <c r="G5" i="3"/>
  <c r="AB5" i="3"/>
  <c r="T5" i="3"/>
  <c r="S5" i="3" s="1"/>
  <c r="F5" i="6" l="1"/>
  <c r="F5" i="3" l="1"/>
  <c r="AB5" i="6" l="1"/>
  <c r="C5" i="6"/>
  <c r="AC5" i="6" s="1"/>
  <c r="C5" i="3" l="1"/>
  <c r="AC5" i="3" s="1"/>
  <c r="AB101" i="6" l="1"/>
  <c r="G108" i="6"/>
  <c r="G99" i="6"/>
  <c r="C99" i="6" s="1"/>
  <c r="AC99" i="6" s="1"/>
  <c r="AB99" i="6"/>
  <c r="G102" i="6"/>
  <c r="G106" i="6"/>
  <c r="G104" i="6"/>
  <c r="AB104" i="6"/>
  <c r="G101" i="6"/>
  <c r="G95" i="6"/>
  <c r="AB111" i="6"/>
  <c r="K111" i="6"/>
  <c r="AB109" i="6"/>
  <c r="AB95" i="6"/>
  <c r="AB110" i="6"/>
  <c r="AB107" i="6"/>
  <c r="AB108" i="6"/>
  <c r="AB102" i="6"/>
  <c r="K105" i="6"/>
  <c r="AB105" i="6"/>
  <c r="K107" i="6"/>
  <c r="K102" i="6"/>
  <c r="K108" i="6"/>
  <c r="K110" i="6"/>
  <c r="K109" i="6"/>
  <c r="K106" i="6"/>
  <c r="AB106" i="6"/>
  <c r="K95" i="6"/>
  <c r="K100" i="6"/>
  <c r="AB100" i="6"/>
  <c r="O101" i="6"/>
  <c r="O98" i="6"/>
  <c r="O102" i="6"/>
  <c r="O107" i="6"/>
  <c r="O95" i="6"/>
  <c r="S107" i="6"/>
  <c r="S106" i="6"/>
  <c r="S111" i="6"/>
  <c r="S98" i="6"/>
  <c r="S110" i="6"/>
  <c r="S109" i="6"/>
  <c r="S100" i="6"/>
  <c r="S105" i="6"/>
  <c r="S104" i="6"/>
  <c r="S95" i="6"/>
  <c r="S101" i="6"/>
  <c r="S102" i="6"/>
  <c r="S108" i="6"/>
  <c r="C111" i="6" l="1"/>
  <c r="AC111" i="6" s="1"/>
  <c r="C98" i="6"/>
  <c r="AC98" i="6" s="1"/>
  <c r="C95" i="6"/>
  <c r="AC95" i="6" s="1"/>
  <c r="C107" i="6"/>
  <c r="AC107" i="6" s="1"/>
  <c r="C101" i="6"/>
  <c r="AC101" i="6" s="1"/>
  <c r="C104" i="6"/>
  <c r="AC104" i="6" s="1"/>
  <c r="C106" i="6"/>
  <c r="AC106" i="6" s="1"/>
  <c r="C100" i="6"/>
  <c r="AC100" i="6" s="1"/>
  <c r="C102" i="6"/>
  <c r="AC102" i="6" s="1"/>
  <c r="C109" i="6"/>
  <c r="AC109" i="6" s="1"/>
  <c r="C110" i="6"/>
  <c r="AC110" i="6" s="1"/>
  <c r="C105" i="6"/>
  <c r="AC105" i="6" s="1"/>
  <c r="C108" i="6"/>
  <c r="AC108" i="6" s="1"/>
</calcChain>
</file>

<file path=xl/sharedStrings.xml><?xml version="1.0" encoding="utf-8"?>
<sst xmlns="http://schemas.openxmlformats.org/spreadsheetml/2006/main" count="1468" uniqueCount="328">
  <si>
    <t>№</t>
  </si>
  <si>
    <t>Ҳудудлар номи</t>
  </si>
  <si>
    <t>Шундан</t>
  </si>
  <si>
    <t>Март</t>
  </si>
  <si>
    <t xml:space="preserve">Май </t>
  </si>
  <si>
    <t>Июнь</t>
  </si>
  <si>
    <t>Июль</t>
  </si>
  <si>
    <t>Август</t>
  </si>
  <si>
    <t>Ноябрь</t>
  </si>
  <si>
    <t>Декабрь</t>
  </si>
  <si>
    <t>Январь</t>
  </si>
  <si>
    <t>Ферваль</t>
  </si>
  <si>
    <t>Апрель</t>
  </si>
  <si>
    <t>Сентябрь</t>
  </si>
  <si>
    <t>Октябрь</t>
  </si>
  <si>
    <t>йўналишлар</t>
  </si>
  <si>
    <t>ойлар кесимида</t>
  </si>
  <si>
    <t>I чорак</t>
  </si>
  <si>
    <t>II чорак</t>
  </si>
  <si>
    <t>III чорак</t>
  </si>
  <si>
    <t>IV чорак</t>
  </si>
  <si>
    <t>I-чорак</t>
  </si>
  <si>
    <t>II-чорак</t>
  </si>
  <si>
    <t>III-чорак</t>
  </si>
  <si>
    <t>IV-чорак</t>
  </si>
  <si>
    <t>давлатлар</t>
  </si>
  <si>
    <t>Республика жами:</t>
  </si>
  <si>
    <t>Қорақалпоғистон Республикаси</t>
  </si>
  <si>
    <t>Қорақалпоғистон
Республикаси</t>
  </si>
  <si>
    <t>Доимий ишга жойлаштириш ва ўзини ўзи банд қилиш</t>
  </si>
  <si>
    <t>Субсидия ажратиш</t>
  </si>
  <si>
    <t>Тадбиркорликка жалб қилиш, кредит ажратиш, тадбиркорликка ўқитиш</t>
  </si>
  <si>
    <t xml:space="preserve">касбга ўқитиш, қайта тайёрлаш </t>
  </si>
  <si>
    <t>шундан</t>
  </si>
  <si>
    <t>2022 йилда меҳнат мигрантларига имтиёзлар жорий этиш ва уларни 
қўллаб-қувватлаш бўйича амалга ошириладиган ишлар
РЕЖАСИ БЎЙИЧА МАЪЛУМОТ</t>
  </si>
  <si>
    <t>малака имтиҳонини топшириш учун</t>
  </si>
  <si>
    <t xml:space="preserve">йўл чиптаси учун </t>
  </si>
  <si>
    <t xml:space="preserve">"ишчи виза" расмийлаш-тириш учун </t>
  </si>
  <si>
    <t>Андижон шахри</t>
  </si>
  <si>
    <t>Хонобод шахри</t>
  </si>
  <si>
    <t>Андижон тумани</t>
  </si>
  <si>
    <t>Асака  тумани</t>
  </si>
  <si>
    <t>Балиқчи  тумани</t>
  </si>
  <si>
    <t>Бустон тумани</t>
  </si>
  <si>
    <t>Булоқбоши  тумани</t>
  </si>
  <si>
    <t>Жалақудуқ тумани</t>
  </si>
  <si>
    <t>Избоскан  тумани</t>
  </si>
  <si>
    <t>Қўрғонтепа  тумани</t>
  </si>
  <si>
    <t>Мархамат  тумани</t>
  </si>
  <si>
    <t>Олтинкул  тумани</t>
  </si>
  <si>
    <t>Пахтаобод  тумани</t>
  </si>
  <si>
    <t>Улуғнор  тумани</t>
  </si>
  <si>
    <t>Хужаобод  тумани</t>
  </si>
  <si>
    <t>Шахрихон  тумани</t>
  </si>
  <si>
    <t>Ғузор тумани</t>
  </si>
  <si>
    <t>Деҳқонобод тумани</t>
  </si>
  <si>
    <t xml:space="preserve">Қамаши тумани </t>
  </si>
  <si>
    <t>Қарши тумани</t>
  </si>
  <si>
    <t>Қарши шахри</t>
  </si>
  <si>
    <t>Касби тумани</t>
  </si>
  <si>
    <t>Китоб тумани</t>
  </si>
  <si>
    <t>Косон тумани</t>
  </si>
  <si>
    <t>Миришкор тумани</t>
  </si>
  <si>
    <t>Нишон тумани</t>
  </si>
  <si>
    <t>Муборак тумани</t>
  </si>
  <si>
    <t>Чироқчи тумани</t>
  </si>
  <si>
    <t>Шаҳрисабз тумани</t>
  </si>
  <si>
    <t>Шаҳрисабз шаҳри</t>
  </si>
  <si>
    <t>Яккабоғ тумани</t>
  </si>
  <si>
    <t>Гулистон шаҳар</t>
  </si>
  <si>
    <t>Янгиер шаҳар</t>
  </si>
  <si>
    <t>Ширин шаҳар</t>
  </si>
  <si>
    <t>Боёвут тумани</t>
  </si>
  <si>
    <t>Гулистон тумани</t>
  </si>
  <si>
    <t>Оқолтин тумани</t>
  </si>
  <si>
    <t>Мирзаобод тумани</t>
  </si>
  <si>
    <t>Сайхунобод тумани</t>
  </si>
  <si>
    <t>Сардоба тумани</t>
  </si>
  <si>
    <t>Сирдарё тумани</t>
  </si>
  <si>
    <t>Ховос тумани</t>
  </si>
  <si>
    <t>Ангрен шахар</t>
  </si>
  <si>
    <t>Бекобод туман</t>
  </si>
  <si>
    <t>Бекобод шахар</t>
  </si>
  <si>
    <t>Бўка туман</t>
  </si>
  <si>
    <t>Бўстонлиқ туман</t>
  </si>
  <si>
    <t>Зангиота туман</t>
  </si>
  <si>
    <t>Қибрай туман</t>
  </si>
  <si>
    <t>Қуйичирчиқ туман</t>
  </si>
  <si>
    <t>Оққўрғон туман</t>
  </si>
  <si>
    <t>Олмалиқ шахар</t>
  </si>
  <si>
    <t>Оҳангарон туман</t>
  </si>
  <si>
    <t>Оҳангарон шахар</t>
  </si>
  <si>
    <t>Паркент туман</t>
  </si>
  <si>
    <t>Пискент туман</t>
  </si>
  <si>
    <t>Тошкент туман</t>
  </si>
  <si>
    <t>Нурафшон шахар</t>
  </si>
  <si>
    <t>Ўртачирчиқ туман</t>
  </si>
  <si>
    <t>Чиноз туман</t>
  </si>
  <si>
    <t>Чирчиқ шахар</t>
  </si>
  <si>
    <t>Юқоричирчиқ туман</t>
  </si>
  <si>
    <t>Янгийўл туман</t>
  </si>
  <si>
    <t>Янгийўл шахар</t>
  </si>
  <si>
    <t>Бектемир тумани</t>
  </si>
  <si>
    <t xml:space="preserve">Мирзо Улуғбек туман </t>
  </si>
  <si>
    <t>Миробод тумани</t>
  </si>
  <si>
    <t>Олмазор тумани</t>
  </si>
  <si>
    <t>Сирғали тумани</t>
  </si>
  <si>
    <t>Учтепа туман</t>
  </si>
  <si>
    <t>Чилонзор туман</t>
  </si>
  <si>
    <t>Шайхонтоҳур туман</t>
  </si>
  <si>
    <t xml:space="preserve">Юнусобод туман </t>
  </si>
  <si>
    <t>Яккасарой тумани</t>
  </si>
  <si>
    <t>Яшнобод тумани</t>
  </si>
  <si>
    <t>Янгихаёт тумани</t>
  </si>
  <si>
    <t>Бухоро шахар</t>
  </si>
  <si>
    <t>Когон шахар</t>
  </si>
  <si>
    <t>Бухоро тумани</t>
  </si>
  <si>
    <t>Вобкент тумани</t>
  </si>
  <si>
    <t>Когон тумани</t>
  </si>
  <si>
    <t>Жондор тумани</t>
  </si>
  <si>
    <t>Олот тумани</t>
  </si>
  <si>
    <t>Ромитан тумани</t>
  </si>
  <si>
    <t>Пешкў тумани</t>
  </si>
  <si>
    <t>Шофиркон тумани</t>
  </si>
  <si>
    <t>Қоракўл тумани</t>
  </si>
  <si>
    <t xml:space="preserve">Ғиждувон тумани </t>
  </si>
  <si>
    <t>Қоровулбозор тумани</t>
  </si>
  <si>
    <t>Бухоро шаҳри</t>
  </si>
  <si>
    <t>Когон шаҳри</t>
  </si>
  <si>
    <t>Қоравулбозор тумани</t>
  </si>
  <si>
    <t>Ғиждувон тумани</t>
  </si>
  <si>
    <t>Навоий шаҳри</t>
  </si>
  <si>
    <t>Зарафшон шаҳри</t>
  </si>
  <si>
    <t>Ғазғон шаҳри</t>
  </si>
  <si>
    <t>Хатирчи тумани</t>
  </si>
  <si>
    <t>Нурота тумани</t>
  </si>
  <si>
    <t>Навбаҳор тумани</t>
  </si>
  <si>
    <t>Учкқудуқ тумани</t>
  </si>
  <si>
    <t>Қизилтепа тумани</t>
  </si>
  <si>
    <t>Кармана тумани</t>
  </si>
  <si>
    <t>Томди тумани</t>
  </si>
  <si>
    <t>Конимех тумани</t>
  </si>
  <si>
    <t>Арнасой тумани</t>
  </si>
  <si>
    <t>Бахмал тумани</t>
  </si>
  <si>
    <t>Ғаллаорол тумани</t>
  </si>
  <si>
    <t>Ш.Рашидов тумани</t>
  </si>
  <si>
    <t>Дўстлик тумани</t>
  </si>
  <si>
    <t>Зомин тумани</t>
  </si>
  <si>
    <t>Зарбдор тумани</t>
  </si>
  <si>
    <t>Зафаробод тумани</t>
  </si>
  <si>
    <t>Мирзачўл тумани</t>
  </si>
  <si>
    <t>Пахтакор тумани</t>
  </si>
  <si>
    <t>Фориш тумани</t>
  </si>
  <si>
    <t>Янгиобод тумани</t>
  </si>
  <si>
    <t>Жиззах шаҳри</t>
  </si>
  <si>
    <t>Фарғона шаҳар</t>
  </si>
  <si>
    <t>Қўқон шаҳар</t>
  </si>
  <si>
    <t>Марғилон шаҳар</t>
  </si>
  <si>
    <t>Қувасой шаҳар</t>
  </si>
  <si>
    <t>Бешариқ тумани</t>
  </si>
  <si>
    <t>Боғдод тумани</t>
  </si>
  <si>
    <t xml:space="preserve">Бувайда тумани  </t>
  </si>
  <si>
    <t>Дангара тумани</t>
  </si>
  <si>
    <t>Ёзевон тумани</t>
  </si>
  <si>
    <t>Қува тумани</t>
  </si>
  <si>
    <t xml:space="preserve">Қўштепа тумани </t>
  </si>
  <si>
    <t xml:space="preserve">Олтиариқ тумани </t>
  </si>
  <si>
    <t xml:space="preserve">Риштон тумани </t>
  </si>
  <si>
    <t>Сўх тумани</t>
  </si>
  <si>
    <t>Тошлоқ тумани</t>
  </si>
  <si>
    <t>Ўзбекистон тумани</t>
  </si>
  <si>
    <t>Учкуприк тумани</t>
  </si>
  <si>
    <t xml:space="preserve">Фаргона тумани </t>
  </si>
  <si>
    <t>Фурқат тумани</t>
  </si>
  <si>
    <t>Наманган шахар</t>
  </si>
  <si>
    <t>Янги Наманган тумани</t>
  </si>
  <si>
    <t>Давлатобод тумани</t>
  </si>
  <si>
    <t>Наманган тумани</t>
  </si>
  <si>
    <t>Косонсой тумани</t>
  </si>
  <si>
    <t>Норин тумани</t>
  </si>
  <si>
    <t>Поп тумани</t>
  </si>
  <si>
    <t>Туракургон тумани</t>
  </si>
  <si>
    <t>Уйчи тумани</t>
  </si>
  <si>
    <t>Учкургон тумани</t>
  </si>
  <si>
    <t>Чорток тумани</t>
  </si>
  <si>
    <t>Чуст тумани</t>
  </si>
  <si>
    <t>Мингбулок тумани</t>
  </si>
  <si>
    <t>Янгикургон тумани</t>
  </si>
  <si>
    <t>Нукус шахри</t>
  </si>
  <si>
    <t>Амударё тумани</t>
  </si>
  <si>
    <t>Беруний тумани</t>
  </si>
  <si>
    <t>Бозатау тумани</t>
  </si>
  <si>
    <t>Кегейли тумани</t>
  </si>
  <si>
    <t>Канликул тумани</t>
  </si>
  <si>
    <t>Караузяк тумани</t>
  </si>
  <si>
    <t>Кунгирот тумани</t>
  </si>
  <si>
    <t xml:space="preserve">Мўйноқ тумани </t>
  </si>
  <si>
    <t>Нукус тумани</t>
  </si>
  <si>
    <t>Тахиатош шахри</t>
  </si>
  <si>
    <t xml:space="preserve">Тахтакўпир тумани </t>
  </si>
  <si>
    <t>Турткул тумани</t>
  </si>
  <si>
    <t>Хужайли тумани</t>
  </si>
  <si>
    <t>Чимбой тумани</t>
  </si>
  <si>
    <t>Шуманай тумани</t>
  </si>
  <si>
    <t>Элликкалъа тумани</t>
  </si>
  <si>
    <t>Тахиатош тумани</t>
  </si>
  <si>
    <t>Бўзатов тумани</t>
  </si>
  <si>
    <t>Муйнак тумани</t>
  </si>
  <si>
    <t xml:space="preserve">Тахтакупир тумани </t>
  </si>
  <si>
    <t>Самарқанд шаҳар</t>
  </si>
  <si>
    <t>Каттақўрғон шаҳар</t>
  </si>
  <si>
    <t>Булунғур тумани</t>
  </si>
  <si>
    <t>Жомбой тумани</t>
  </si>
  <si>
    <t>Иштихон тумани</t>
  </si>
  <si>
    <t>Каттақурғон тумани</t>
  </si>
  <si>
    <t>Қўшработ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</si>
  <si>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</si>
  <si>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</si>
  <si>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</si>
  <si>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</si>
  <si>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</si>
  <si>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</si>
  <si>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туман</t>
  </si>
  <si>
    <t xml:space="preserve">Тойлоқ тумани </t>
  </si>
  <si>
    <t>Ургут тумани</t>
  </si>
  <si>
    <t>Термиз шаҳри</t>
  </si>
  <si>
    <t>Ангор тумани</t>
  </si>
  <si>
    <t>Бандихон тумани</t>
  </si>
  <si>
    <t>Бойсун тумани</t>
  </si>
  <si>
    <t>Денов тумани</t>
  </si>
  <si>
    <t>Жарқўрғон тумани</t>
  </si>
  <si>
    <t>Қизириқ тумани</t>
  </si>
  <si>
    <t>Қумқўрғон тумани</t>
  </si>
  <si>
    <t>Музработ тумани</t>
  </si>
  <si>
    <t>Олтинсой тумани</t>
  </si>
  <si>
    <t>Сариосиё тумани</t>
  </si>
  <si>
    <t>Термиз тумани</t>
  </si>
  <si>
    <t>Узун тумани</t>
  </si>
  <si>
    <t>Шеробод тумани</t>
  </si>
  <si>
    <t>Шўрчи тумани</t>
  </si>
  <si>
    <t>Урганч шаҳар</t>
  </si>
  <si>
    <t>Хива шаҳар</t>
  </si>
  <si>
    <t>Боғот туман</t>
  </si>
  <si>
    <t>Гурлан туман</t>
  </si>
  <si>
    <t>Қўшкўпир туман</t>
  </si>
  <si>
    <t>Урганч  туман</t>
  </si>
  <si>
    <t>Хива туман</t>
  </si>
  <si>
    <t>Хазорасп туман</t>
  </si>
  <si>
    <t>Хонқа туман</t>
  </si>
  <si>
    <t>Шовот туман</t>
  </si>
  <si>
    <t>Янгиариқ туман</t>
  </si>
  <si>
    <t>Янгибозор туман</t>
  </si>
  <si>
    <t>Тупроққалъа туман</t>
  </si>
  <si>
    <t>Фарғона ш</t>
  </si>
  <si>
    <t>Қўқон ш</t>
  </si>
  <si>
    <t>Марғилон ш</t>
  </si>
  <si>
    <t>Қувасой ш</t>
  </si>
  <si>
    <t xml:space="preserve">Бешариқ </t>
  </si>
  <si>
    <t xml:space="preserve">Бағдод </t>
  </si>
  <si>
    <t xml:space="preserve">Бувайда </t>
  </si>
  <si>
    <t xml:space="preserve">Данғара </t>
  </si>
  <si>
    <t xml:space="preserve">Ёзёвон </t>
  </si>
  <si>
    <t xml:space="preserve">Қува </t>
  </si>
  <si>
    <t xml:space="preserve">Қўштепа </t>
  </si>
  <si>
    <t xml:space="preserve">Олтиариқ </t>
  </si>
  <si>
    <t xml:space="preserve">Риштон </t>
  </si>
  <si>
    <t xml:space="preserve">Сўх </t>
  </si>
  <si>
    <t xml:space="preserve">Тошлоқ </t>
  </si>
  <si>
    <t xml:space="preserve">Ўзбекистон </t>
  </si>
  <si>
    <t>Учкўприк</t>
  </si>
  <si>
    <t xml:space="preserve">Фарғона </t>
  </si>
  <si>
    <t xml:space="preserve">Фурқат </t>
  </si>
  <si>
    <t>Rossiya</t>
  </si>
  <si>
    <t>Qozog‘iston</t>
  </si>
  <si>
    <t>boshqa davlatlar</t>
  </si>
  <si>
    <t>Прогноз кўрсаткичлари</t>
  </si>
  <si>
    <t>Ҳудуд номи</t>
  </si>
  <si>
    <t>Андижон</t>
  </si>
  <si>
    <t>Бухоро</t>
  </si>
  <si>
    <t>Жиззах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</si>
  <si>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</si>
  <si>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</si>
  <si>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</si>
  <si>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</si>
  <si>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</si>
  <si>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</si>
  <si>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</si>
  <si>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</si>
  <si>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Хоразм </t>
  </si>
  <si>
    <r>
      <t xml:space="preserve">Йиллик режага нисбатан 
</t>
    </r>
    <r>
      <rPr>
        <b/>
        <sz val="12"/>
        <color rgb="FFC00000"/>
        <rFont val="Arial"/>
        <family val="2"/>
        <charset val="204"/>
      </rPr>
      <t>(%)</t>
    </r>
  </si>
  <si>
    <t>Республика бўйича:</t>
  </si>
  <si>
    <r>
      <t xml:space="preserve">2022 йилда фуқароларни </t>
    </r>
    <r>
      <rPr>
        <b/>
        <sz val="14"/>
        <color rgb="FFC00000"/>
        <rFont val="Times New Roman"/>
        <family val="1"/>
        <charset val="204"/>
      </rPr>
      <t xml:space="preserve">ташкилий тартибда хорижда ишга жойлаштириш </t>
    </r>
    <r>
      <rPr>
        <b/>
        <sz val="14"/>
        <rFont val="Times New Roman"/>
        <family val="1"/>
        <charset val="204"/>
      </rPr>
      <t xml:space="preserve">
РЕЖАСИ БЎЙИЧА МАЪЛУМОТ</t>
    </r>
  </si>
  <si>
    <r>
      <t xml:space="preserve">Йиллик режага нисбатан 
</t>
    </r>
    <r>
      <rPr>
        <b/>
        <sz val="12"/>
        <color rgb="FFC00000"/>
        <rFont val="Times New Roman"/>
        <family val="1"/>
        <charset val="204"/>
      </rPr>
      <t>(%)</t>
    </r>
  </si>
  <si>
    <t>шундан:</t>
  </si>
  <si>
    <t>Прогноз</t>
  </si>
  <si>
    <t>Амалда</t>
  </si>
  <si>
    <t>%</t>
  </si>
  <si>
    <t>Республика бўйича</t>
  </si>
  <si>
    <r>
      <t xml:space="preserve">Имтиёзли </t>
    </r>
    <r>
      <rPr>
        <b/>
        <sz val="12"/>
        <color rgb="FFC00000"/>
        <rFont val="Arial"/>
        <family val="2"/>
        <charset val="204"/>
      </rPr>
      <t>микрокредит</t>
    </r>
    <r>
      <rPr>
        <b/>
        <sz val="12"/>
        <rFont val="Arial"/>
        <family val="2"/>
      </rPr>
      <t xml:space="preserve"> ажратиш</t>
    </r>
  </si>
  <si>
    <t xml:space="preserve">Андижон </t>
  </si>
  <si>
    <t xml:space="preserve">Бухоро </t>
  </si>
  <si>
    <t xml:space="preserve">Жиззах </t>
  </si>
  <si>
    <t xml:space="preserve">Қашкадарё </t>
  </si>
  <si>
    <t xml:space="preserve">Прогноз </t>
  </si>
  <si>
    <t xml:space="preserve">Амалда </t>
  </si>
  <si>
    <r>
      <t>2022 йилда меҳнат мигрантларини қўллаб-қувватлаш мақсадида</t>
    </r>
    <r>
      <rPr>
        <b/>
        <sz val="12"/>
        <color rgb="FFC00000"/>
        <rFont val="Arial"/>
        <family val="2"/>
      </rPr>
      <t xml:space="preserve"> компенсация тўлаш</t>
    </r>
    <r>
      <rPr>
        <b/>
        <sz val="12"/>
        <rFont val="Arial"/>
        <family val="2"/>
      </rPr>
      <t xml:space="preserve"> бўйича амалга ошириладиган ишлар 
РЕЖАСИ БЎЙИЧА МАЪЛУМОТ</t>
    </r>
  </si>
  <si>
    <r>
      <t xml:space="preserve">Вақтинча меҳнат фаолиятини амалга ошириш учун хорижга чиқиб кетаётган шахсларни
</t>
    </r>
    <r>
      <rPr>
        <b/>
        <sz val="12"/>
        <color rgb="FFC00000"/>
        <rFont val="Times New Roman"/>
        <family val="1"/>
        <charset val="204"/>
      </rPr>
      <t>касбга ва чет тилларига ўқитиш</t>
    </r>
    <r>
      <rPr>
        <b/>
        <sz val="12"/>
        <color theme="1"/>
        <rFont val="Times New Roman"/>
        <family val="1"/>
        <charset val="204"/>
      </rPr>
      <t xml:space="preserve"> бўйича  маълумот</t>
    </r>
  </si>
  <si>
    <t>касб-хунарга ўқитилди, қайта тайёрланди</t>
  </si>
  <si>
    <t>субсидиялар ажратилди ва тадбиркорликка жалб қилинди</t>
  </si>
  <si>
    <t>2022 йил январь-май ойлари бўйича</t>
  </si>
  <si>
    <r>
      <t xml:space="preserve">2022 йил </t>
    </r>
    <r>
      <rPr>
        <b/>
        <sz val="12"/>
        <color rgb="FF0070C0"/>
        <rFont val="Arial"/>
        <family val="2"/>
        <charset val="204"/>
      </rPr>
      <t>январь-май</t>
    </r>
    <r>
      <rPr>
        <b/>
        <sz val="12"/>
        <rFont val="Arial"/>
        <family val="2"/>
        <charset val="204"/>
      </rPr>
      <t xml:space="preserve"> ойлари бўйича</t>
    </r>
  </si>
  <si>
    <r>
      <t xml:space="preserve">Хорижга ишга юбориладиган фуқароларнинг ҳаёти ва соғлигини </t>
    </r>
    <r>
      <rPr>
        <b/>
        <sz val="12"/>
        <color rgb="FFC00000"/>
        <rFont val="Arial"/>
        <family val="2"/>
        <charset val="204"/>
      </rPr>
      <t>суғурталаш</t>
    </r>
  </si>
  <si>
    <t>Қашқадарё</t>
  </si>
  <si>
    <t>Навоий</t>
  </si>
  <si>
    <t>Наманган</t>
  </si>
  <si>
    <t>Самарқанд</t>
  </si>
  <si>
    <t>Сирдарё</t>
  </si>
  <si>
    <t>микрокредит-лар ажратиш ва ўзини ўзи банд қилиш</t>
  </si>
  <si>
    <t>Доимий иш ўринларига  жойлаш-тирилди</t>
  </si>
  <si>
    <r>
      <t xml:space="preserve">2022 йилда хориждан қайтиб келган меҳнат мигрантлари бандлигини таъминлаш ва </t>
    </r>
    <r>
      <rPr>
        <b/>
        <sz val="14"/>
        <color rgb="FFC00000"/>
        <rFont val="Arial"/>
        <family val="2"/>
        <charset val="204"/>
      </rPr>
      <t>реинтеграция</t>
    </r>
    <r>
      <rPr>
        <b/>
        <sz val="14"/>
        <rFont val="Arial"/>
        <family val="2"/>
      </rPr>
      <t xml:space="preserve"> қилиш бўйича амалга ошириладиган ишлар режаси бўйича маълумот</t>
    </r>
  </si>
  <si>
    <t>Меҳнат мигрантлари сони</t>
  </si>
  <si>
    <r>
      <rPr>
        <b/>
        <sz val="12"/>
        <color theme="1"/>
        <rFont val="Times New Roman"/>
        <family val="1"/>
        <charset val="204"/>
      </rPr>
      <t xml:space="preserve">Ишга жойлаштириш </t>
    </r>
    <r>
      <rPr>
        <b/>
        <sz val="12"/>
        <rFont val="Times New Roman"/>
        <family val="1"/>
        <charset val="204"/>
      </rPr>
      <t xml:space="preserve">режаси </t>
    </r>
  </si>
  <si>
    <r>
      <t xml:space="preserve">2022 йил </t>
    </r>
    <r>
      <rPr>
        <b/>
        <sz val="11"/>
        <color rgb="FF0070C0"/>
        <rFont val="Arial"/>
        <family val="2"/>
      </rPr>
      <t xml:space="preserve">январь-май </t>
    </r>
    <r>
      <rPr>
        <b/>
        <sz val="11"/>
        <rFont val="Arial"/>
        <family val="2"/>
      </rPr>
      <t>ойлари бўйича</t>
    </r>
  </si>
  <si>
    <r>
      <t>Йиллик режага нисбатан</t>
    </r>
    <r>
      <rPr>
        <b/>
        <sz val="11"/>
        <color rgb="FFC00000"/>
        <rFont val="Arial"/>
        <family val="2"/>
      </rPr>
      <t xml:space="preserve">
(%)</t>
    </r>
  </si>
  <si>
    <r>
      <t xml:space="preserve">2022 йил </t>
    </r>
    <r>
      <rPr>
        <b/>
        <sz val="11"/>
        <color rgb="FF0070C0"/>
        <rFont val="Times New Roman"/>
        <family val="1"/>
        <charset val="204"/>
      </rPr>
      <t>январь-май</t>
    </r>
    <r>
      <rPr>
        <b/>
        <sz val="11"/>
        <color theme="1"/>
        <rFont val="Times New Roman"/>
        <family val="1"/>
        <charset val="204"/>
      </rPr>
      <t xml:space="preserve"> ойлари бўйича</t>
    </r>
  </si>
  <si>
    <r>
      <t xml:space="preserve">Йиллик режага нисбатан
</t>
    </r>
    <r>
      <rPr>
        <b/>
        <sz val="11"/>
        <color rgb="FFC00000"/>
        <rFont val="Times New Roman"/>
        <family val="1"/>
        <charset val="204"/>
      </rPr>
      <t>(%)</t>
    </r>
  </si>
  <si>
    <t>Касбга ўқитиш прогнози</t>
  </si>
  <si>
    <r>
      <rPr>
        <b/>
        <sz val="11"/>
        <color rgb="FFC00000"/>
        <rFont val="Arial"/>
        <family val="2"/>
      </rPr>
      <t>Компенсация</t>
    </r>
    <r>
      <rPr>
        <b/>
        <sz val="11"/>
        <rFont val="Arial"/>
        <family val="2"/>
      </rPr>
      <t xml:space="preserve"> тўлаш режаси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</si>
</sst>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C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rgb="FFC00000"/>
      <name val="Arial"/>
      <family val="2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70C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4" fillId="0" borderId="2" xfId="5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3" fontId="20" fillId="0" borderId="2" xfId="1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0" fillId="0" borderId="2" xfId="1" applyFont="1" applyFill="1" applyBorder="1" applyAlignment="1">
      <alignment horizontal="left" vertical="center"/>
    </xf>
    <xf numFmtId="0" fontId="14" fillId="0" borderId="2" xfId="0" applyFont="1" applyFill="1" applyBorder="1"/>
    <xf numFmtId="0" fontId="14" fillId="0" borderId="2" xfId="4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166" fontId="15" fillId="2" borderId="2" xfId="5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left" vertical="center" wrapText="1"/>
    </xf>
    <xf numFmtId="1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left" vertical="center"/>
    </xf>
    <xf numFmtId="1" fontId="25" fillId="0" borderId="2" xfId="0" applyNumberFormat="1" applyFont="1" applyFill="1" applyBorder="1" applyAlignment="1">
      <alignment horizontal="left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/>
    </xf>
    <xf numFmtId="0" fontId="25" fillId="0" borderId="2" xfId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/>
    </xf>
    <xf numFmtId="0" fontId="24" fillId="0" borderId="2" xfId="1" applyFont="1" applyFill="1" applyBorder="1" applyAlignment="1">
      <alignment horizontal="left" vertical="center"/>
    </xf>
    <xf numFmtId="0" fontId="25" fillId="0" borderId="2" xfId="0" applyFont="1" applyFill="1" applyBorder="1"/>
    <xf numFmtId="0" fontId="25" fillId="0" borderId="2" xfId="4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4" fillId="0" borderId="0" xfId="0" applyNumberFormat="1" applyFont="1" applyFill="1"/>
    <xf numFmtId="165" fontId="24" fillId="0" borderId="2" xfId="5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165" fontId="7" fillId="2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5" fontId="24" fillId="0" borderId="2" xfId="5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 wrapText="1" indent="1"/>
    </xf>
    <xf numFmtId="0" fontId="24" fillId="0" borderId="2" xfId="0" applyFont="1" applyFill="1" applyBorder="1" applyAlignment="1" applyProtection="1">
      <alignment horizontal="left" vertical="center" wrapText="1" indent="1"/>
    </xf>
    <xf numFmtId="0" fontId="24" fillId="0" borderId="2" xfId="0" applyFont="1" applyFill="1" applyBorder="1" applyAlignment="1">
      <alignment horizontal="left"/>
    </xf>
    <xf numFmtId="165" fontId="7" fillId="2" borderId="2" xfId="5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65" fontId="20" fillId="0" borderId="2" xfId="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3" fontId="25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24" fillId="0" borderId="2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/>
    <xf numFmtId="0" fontId="22" fillId="0" borderId="3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20" fillId="3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center" vertical="center"/>
    </xf>
    <xf numFmtId="0" fontId="14" fillId="3" borderId="0" xfId="0" applyFont="1" applyFill="1"/>
    <xf numFmtId="166" fontId="15" fillId="2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6" fillId="0" borderId="5" xfId="0" applyFont="1" applyFill="1" applyBorder="1" applyAlignment="1">
      <alignment horizontal="center" vertical="center"/>
    </xf>
    <xf numFmtId="166" fontId="20" fillId="0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/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165" fontId="29" fillId="0" borderId="2" xfId="5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 vertical="center" wrapText="1" indent="1"/>
    </xf>
    <xf numFmtId="3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2" xfId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left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/>
    </xf>
    <xf numFmtId="0" fontId="29" fillId="0" borderId="2" xfId="1" applyFont="1" applyFill="1" applyBorder="1" applyAlignment="1">
      <alignment horizontal="left" vertical="center"/>
    </xf>
    <xf numFmtId="0" fontId="30" fillId="0" borderId="2" xfId="0" applyFont="1" applyFill="1" applyBorder="1"/>
    <xf numFmtId="0" fontId="30" fillId="0" borderId="2" xfId="4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5" fontId="11" fillId="0" borderId="2" xfId="5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/>
    </xf>
    <xf numFmtId="1" fontId="34" fillId="0" borderId="2" xfId="0" applyNumberFormat="1" applyFont="1" applyFill="1" applyBorder="1" applyAlignment="1">
      <alignment horizontal="left" vertical="center"/>
    </xf>
    <xf numFmtId="1" fontId="34" fillId="0" borderId="2" xfId="0" applyNumberFormat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34" fillId="0" borderId="2" xfId="0" applyFont="1" applyFill="1" applyBorder="1"/>
    <xf numFmtId="0" fontId="34" fillId="0" borderId="2" xfId="4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5" fontId="10" fillId="2" borderId="2" xfId="5" applyNumberFormat="1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6" fontId="27" fillId="2" borderId="2" xfId="0" applyNumberFormat="1" applyFont="1" applyFill="1" applyBorder="1" applyAlignment="1">
      <alignment horizontal="center" vertical="center" wrapText="1"/>
    </xf>
    <xf numFmtId="165" fontId="27" fillId="2" borderId="2" xfId="5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3" fontId="40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165" fontId="39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left" vertical="center" wrapText="1"/>
    </xf>
    <xf numFmtId="0" fontId="39" fillId="0" borderId="1" xfId="1" applyFont="1" applyFill="1" applyBorder="1" applyAlignment="1">
      <alignment horizontal="left" vertical="center" wrapText="1"/>
    </xf>
    <xf numFmtId="1" fontId="39" fillId="0" borderId="2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left" vertical="center" wrapText="1"/>
    </xf>
    <xf numFmtId="3" fontId="39" fillId="0" borderId="2" xfId="1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 wrapText="1"/>
    </xf>
    <xf numFmtId="1" fontId="39" fillId="0" borderId="2" xfId="1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3" fontId="42" fillId="0" borderId="2" xfId="0" applyNumberFormat="1" applyFont="1" applyFill="1" applyBorder="1" applyAlignment="1">
      <alignment horizontal="left" vertical="center"/>
    </xf>
    <xf numFmtId="3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left" vertical="center"/>
    </xf>
    <xf numFmtId="0" fontId="40" fillId="0" borderId="2" xfId="1" applyFont="1" applyFill="1" applyBorder="1" applyAlignment="1">
      <alignment horizontal="left" vertical="center"/>
    </xf>
    <xf numFmtId="0" fontId="39" fillId="0" borderId="2" xfId="1" applyFont="1" applyFill="1" applyBorder="1" applyAlignment="1">
      <alignment horizontal="left" vertical="center"/>
    </xf>
    <xf numFmtId="0" fontId="40" fillId="0" borderId="2" xfId="0" applyFont="1" applyFill="1" applyBorder="1" applyAlignment="1">
      <alignment vertical="center"/>
    </xf>
    <xf numFmtId="0" fontId="40" fillId="0" borderId="2" xfId="4" applyFont="1" applyFill="1" applyBorder="1" applyAlignment="1">
      <alignment horizontal="left" vertical="center" wrapText="1"/>
    </xf>
    <xf numFmtId="3" fontId="40" fillId="0" borderId="2" xfId="4" applyNumberFormat="1" applyFont="1" applyFill="1" applyBorder="1" applyAlignment="1">
      <alignment horizontal="center" vertical="center" wrapText="1"/>
    </xf>
    <xf numFmtId="165" fontId="39" fillId="0" borderId="2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horizontal="left" vertical="center"/>
    </xf>
    <xf numFmtId="1" fontId="39" fillId="0" borderId="2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 wrapText="1"/>
    </xf>
    <xf numFmtId="166" fontId="44" fillId="0" borderId="2" xfId="0" applyNumberFormat="1" applyFont="1" applyFill="1" applyBorder="1" applyAlignment="1">
      <alignment horizontal="center" vertical="center" wrapText="1"/>
    </xf>
    <xf numFmtId="165" fontId="44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textRotation="90"/>
    </xf>
    <xf numFmtId="0" fontId="49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3" fontId="52" fillId="0" borderId="2" xfId="0" applyNumberFormat="1" applyFont="1" applyFill="1" applyBorder="1" applyAlignment="1">
      <alignment horizontal="center" vertical="center"/>
    </xf>
    <xf numFmtId="0" fontId="4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45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12" xfId="2"/>
    <cellStyle name="Обычный 14 2" xfId="4"/>
    <cellStyle name="Обычный 2" xfId="1"/>
    <cellStyle name="Обычный 9" xfId="3"/>
    <cellStyle name="Процентный" xfId="5" builtinId="5"/>
  </cellStyles>
  <dxfs count="13"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0000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E1E1"/>
      <color rgb="FFFFE1E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view="pageBreakPreview" zoomScale="85" zoomScaleNormal="68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35" sqref="C235"/>
    </sheetView>
  </sheetViews>
  <sheetFormatPr defaultRowHeight="15.75" outlineLevelRow="1" x14ac:dyDescent="0.25"/>
  <cols>
    <col min="1" max="1" width="5.7109375" style="18" customWidth="1"/>
    <col min="2" max="2" width="23" style="119" customWidth="1"/>
    <col min="3" max="3" width="19.42578125" style="18" customWidth="1"/>
    <col min="4" max="4" width="13.140625" style="18" hidden="1" customWidth="1"/>
    <col min="5" max="7" width="13.7109375" style="18" hidden="1" customWidth="1"/>
    <col min="8" max="8" width="13.140625" style="18" hidden="1" customWidth="1"/>
    <col min="9" max="11" width="13.7109375" style="18" hidden="1" customWidth="1"/>
    <col min="12" max="12" width="11.85546875" style="18" hidden="1" customWidth="1"/>
    <col min="13" max="15" width="13.7109375" style="18" hidden="1" customWidth="1"/>
    <col min="16" max="16" width="11.85546875" style="18" hidden="1" customWidth="1"/>
    <col min="17" max="19" width="13.7109375" style="18" hidden="1" customWidth="1"/>
    <col min="20" max="22" width="13.140625" style="20" customWidth="1"/>
    <col min="23" max="23" width="19" style="18" customWidth="1"/>
    <col min="24" max="16384" width="9.140625" style="18"/>
  </cols>
  <sheetData>
    <row r="1" spans="1:23" ht="28.5" customHeight="1" x14ac:dyDescent="0.25">
      <c r="A1" s="251" t="s">
        <v>306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ht="9" customHeight="1" x14ac:dyDescent="0.25">
      <c r="C2" s="116"/>
      <c r="D2" s="116"/>
      <c r="O2" s="19"/>
      <c r="P2" s="19"/>
      <c r="Q2" s="19"/>
      <c r="R2" s="19"/>
      <c r="S2" s="19"/>
      <c r="U2" s="122"/>
      <c r="V2" s="122"/>
      <c r="W2" s="123"/>
    </row>
    <row r="3" spans="1:23" ht="29.25" customHeight="1" x14ac:dyDescent="0.25">
      <c r="A3" s="252" t="s">
        <v>0</v>
      </c>
      <c r="B3" s="254" t="s">
        <v>276</v>
      </c>
      <c r="C3" s="256" t="s">
        <v>326</v>
      </c>
      <c r="D3" s="254" t="s">
        <v>275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 t="s">
        <v>324</v>
      </c>
      <c r="U3" s="254"/>
      <c r="V3" s="254"/>
      <c r="W3" s="254" t="s">
        <v>325</v>
      </c>
    </row>
    <row r="4" spans="1:23" ht="25.5" customHeight="1" x14ac:dyDescent="0.25">
      <c r="A4" s="253"/>
      <c r="B4" s="254"/>
      <c r="C4" s="257"/>
      <c r="D4" s="248" t="s">
        <v>17</v>
      </c>
      <c r="E4" s="258" t="s">
        <v>33</v>
      </c>
      <c r="F4" s="258"/>
      <c r="G4" s="258"/>
      <c r="H4" s="248" t="s">
        <v>18</v>
      </c>
      <c r="I4" s="258" t="s">
        <v>33</v>
      </c>
      <c r="J4" s="258"/>
      <c r="K4" s="258"/>
      <c r="L4" s="248" t="s">
        <v>19</v>
      </c>
      <c r="M4" s="258" t="s">
        <v>33</v>
      </c>
      <c r="N4" s="258"/>
      <c r="O4" s="258"/>
      <c r="P4" s="248" t="s">
        <v>20</v>
      </c>
      <c r="Q4" s="258" t="s">
        <v>33</v>
      </c>
      <c r="R4" s="258"/>
      <c r="S4" s="258"/>
      <c r="T4" s="249" t="s">
        <v>294</v>
      </c>
      <c r="U4" s="249" t="s">
        <v>295</v>
      </c>
      <c r="V4" s="250" t="s">
        <v>296</v>
      </c>
      <c r="W4" s="254"/>
    </row>
    <row r="5" spans="1:23" ht="23.25" customHeight="1" x14ac:dyDescent="0.25">
      <c r="A5" s="255" t="s">
        <v>26</v>
      </c>
      <c r="B5" s="255"/>
      <c r="C5" s="45">
        <v>50000</v>
      </c>
      <c r="D5" s="45">
        <f>SUM(E5:G5)</f>
        <v>12000</v>
      </c>
      <c r="E5" s="45">
        <f>E6+E24+E41+E55+E69+E85+E97+E112+E129+E141+E157+E180+E193+E213</f>
        <v>3354</v>
      </c>
      <c r="F5" s="45">
        <f t="shared" ref="F5:S5" si="0">F6+F24+F41+F55+F69+F85+F97+F112+F129+F141+F157+F180+F193+F213</f>
        <v>4157</v>
      </c>
      <c r="G5" s="45">
        <f t="shared" si="0"/>
        <v>4489</v>
      </c>
      <c r="H5" s="45">
        <f>SUM(I5:K5)</f>
        <v>13000</v>
      </c>
      <c r="I5" s="45">
        <f t="shared" si="0"/>
        <v>4263</v>
      </c>
      <c r="J5" s="45">
        <f t="shared" si="0"/>
        <v>4258</v>
      </c>
      <c r="K5" s="45">
        <f t="shared" si="0"/>
        <v>4479</v>
      </c>
      <c r="L5" s="45">
        <f>SUM(M5:O5)</f>
        <v>13000</v>
      </c>
      <c r="M5" s="45">
        <f t="shared" si="0"/>
        <v>4372</v>
      </c>
      <c r="N5" s="45">
        <f t="shared" si="0"/>
        <v>4290</v>
      </c>
      <c r="O5" s="45">
        <f t="shared" si="0"/>
        <v>4338</v>
      </c>
      <c r="P5" s="45">
        <f>SUM(Q5:S5)</f>
        <v>12000</v>
      </c>
      <c r="Q5" s="45">
        <f t="shared" si="0"/>
        <v>4437</v>
      </c>
      <c r="R5" s="45">
        <f t="shared" si="0"/>
        <v>3956</v>
      </c>
      <c r="S5" s="45">
        <f t="shared" si="0"/>
        <v>3607</v>
      </c>
      <c r="T5" s="45">
        <f>E5+F5+G5+I5+J5</f>
        <v>20521</v>
      </c>
      <c r="U5" s="46">
        <f>U6+U24+U41+U55+U69+U85+U97+U112+U129+U141+U157+U180+U193+U213</f>
        <v>22014</v>
      </c>
      <c r="V5" s="117">
        <f>+U5/T5*100</f>
        <v>107.27547390478047</v>
      </c>
      <c r="W5" s="47">
        <f>+U5/C5*100</f>
        <v>44.027999999999999</v>
      </c>
    </row>
    <row r="6" spans="1:23" s="20" customFormat="1" ht="30" customHeight="1" x14ac:dyDescent="0.25">
      <c r="A6" s="29">
        <v>1</v>
      </c>
      <c r="B6" s="43" t="s">
        <v>27</v>
      </c>
      <c r="C6" s="23">
        <v>2300</v>
      </c>
      <c r="D6" s="23">
        <f t="shared" ref="D6:D69" si="1">SUM(E6:G6)</f>
        <v>550</v>
      </c>
      <c r="E6" s="23">
        <v>150</v>
      </c>
      <c r="F6" s="23">
        <v>200</v>
      </c>
      <c r="G6" s="23">
        <v>200</v>
      </c>
      <c r="H6" s="23">
        <f t="shared" ref="H6:H69" si="2">SUM(I6:K6)</f>
        <v>300</v>
      </c>
      <c r="I6" s="23">
        <v>100</v>
      </c>
      <c r="J6" s="23">
        <v>100</v>
      </c>
      <c r="K6" s="23">
        <v>100</v>
      </c>
      <c r="L6" s="23">
        <f t="shared" ref="L6:L69" si="3">SUM(M6:O6)</f>
        <v>600</v>
      </c>
      <c r="M6" s="23">
        <v>200</v>
      </c>
      <c r="N6" s="23">
        <v>200</v>
      </c>
      <c r="O6" s="23">
        <v>200</v>
      </c>
      <c r="P6" s="23">
        <f>SUM(Q6:S6)</f>
        <v>850</v>
      </c>
      <c r="Q6" s="23">
        <v>300</v>
      </c>
      <c r="R6" s="23">
        <v>300</v>
      </c>
      <c r="S6" s="23">
        <v>250</v>
      </c>
      <c r="T6" s="23">
        <f t="shared" ref="T6:T69" si="4">E6+F6+G6+I6+J6</f>
        <v>750</v>
      </c>
      <c r="U6" s="23">
        <f>SUM(U7:U23)</f>
        <v>1528</v>
      </c>
      <c r="V6" s="118">
        <f t="shared" ref="V6:V69" si="5">+U6/T6*100</f>
        <v>203.73333333333332</v>
      </c>
      <c r="W6" s="124">
        <f t="shared" ref="W6:W69" si="6">+U6/C6*100</f>
        <v>66.434782608695656</v>
      </c>
    </row>
    <row r="7" spans="1:23" hidden="1" outlineLevel="1" x14ac:dyDescent="0.25">
      <c r="A7" s="21">
        <v>1</v>
      </c>
      <c r="B7" s="43" t="s">
        <v>188</v>
      </c>
      <c r="C7" s="22">
        <v>360</v>
      </c>
      <c r="D7" s="22">
        <f t="shared" si="1"/>
        <v>84</v>
      </c>
      <c r="E7" s="22">
        <v>18</v>
      </c>
      <c r="F7" s="22">
        <v>36</v>
      </c>
      <c r="G7" s="22">
        <v>30</v>
      </c>
      <c r="H7" s="22">
        <f t="shared" si="2"/>
        <v>30</v>
      </c>
      <c r="I7" s="22">
        <v>10</v>
      </c>
      <c r="J7" s="22">
        <v>10</v>
      </c>
      <c r="K7" s="22">
        <v>10</v>
      </c>
      <c r="L7" s="22">
        <f t="shared" si="3"/>
        <v>94</v>
      </c>
      <c r="M7" s="22">
        <v>25</v>
      </c>
      <c r="N7" s="22">
        <v>27</v>
      </c>
      <c r="O7" s="22">
        <v>42</v>
      </c>
      <c r="P7" s="22">
        <f t="shared" ref="P7:P69" si="7">SUM(Q7:S7)</f>
        <v>152</v>
      </c>
      <c r="Q7" s="22">
        <v>50</v>
      </c>
      <c r="R7" s="22">
        <v>52</v>
      </c>
      <c r="S7" s="22">
        <v>50</v>
      </c>
      <c r="T7" s="23">
        <f t="shared" si="4"/>
        <v>104</v>
      </c>
      <c r="U7" s="23">
        <v>245</v>
      </c>
      <c r="V7" s="118">
        <f t="shared" si="5"/>
        <v>235.57692307692309</v>
      </c>
      <c r="W7" s="124">
        <f t="shared" si="6"/>
        <v>68.055555555555557</v>
      </c>
    </row>
    <row r="8" spans="1:23" hidden="1" outlineLevel="1" x14ac:dyDescent="0.25">
      <c r="A8" s="21">
        <v>2</v>
      </c>
      <c r="B8" s="43" t="s">
        <v>189</v>
      </c>
      <c r="C8" s="22">
        <v>250</v>
      </c>
      <c r="D8" s="22">
        <f t="shared" si="1"/>
        <v>60</v>
      </c>
      <c r="E8" s="22">
        <v>15</v>
      </c>
      <c r="F8" s="22">
        <v>20</v>
      </c>
      <c r="G8" s="22">
        <v>25</v>
      </c>
      <c r="H8" s="22">
        <f t="shared" si="2"/>
        <v>30</v>
      </c>
      <c r="I8" s="22">
        <v>10</v>
      </c>
      <c r="J8" s="22">
        <v>10</v>
      </c>
      <c r="K8" s="22">
        <v>10</v>
      </c>
      <c r="L8" s="22">
        <f t="shared" si="3"/>
        <v>70</v>
      </c>
      <c r="M8" s="22">
        <v>25</v>
      </c>
      <c r="N8" s="22">
        <v>25</v>
      </c>
      <c r="O8" s="22">
        <v>20</v>
      </c>
      <c r="P8" s="22">
        <f t="shared" si="7"/>
        <v>90</v>
      </c>
      <c r="Q8" s="22">
        <v>30</v>
      </c>
      <c r="R8" s="22">
        <v>30</v>
      </c>
      <c r="S8" s="22">
        <v>30</v>
      </c>
      <c r="T8" s="23">
        <f t="shared" si="4"/>
        <v>80</v>
      </c>
      <c r="U8" s="23">
        <v>45</v>
      </c>
      <c r="V8" s="118">
        <f t="shared" si="5"/>
        <v>56.25</v>
      </c>
      <c r="W8" s="124">
        <f t="shared" si="6"/>
        <v>18</v>
      </c>
    </row>
    <row r="9" spans="1:23" hidden="1" outlineLevel="1" x14ac:dyDescent="0.25">
      <c r="A9" s="21">
        <v>3</v>
      </c>
      <c r="B9" s="43" t="s">
        <v>190</v>
      </c>
      <c r="C9" s="22">
        <v>250</v>
      </c>
      <c r="D9" s="22">
        <f t="shared" si="1"/>
        <v>60</v>
      </c>
      <c r="E9" s="22">
        <v>15</v>
      </c>
      <c r="F9" s="22">
        <v>20</v>
      </c>
      <c r="G9" s="22">
        <v>25</v>
      </c>
      <c r="H9" s="22">
        <f t="shared" si="2"/>
        <v>30</v>
      </c>
      <c r="I9" s="22">
        <v>10</v>
      </c>
      <c r="J9" s="22">
        <v>10</v>
      </c>
      <c r="K9" s="22">
        <v>10</v>
      </c>
      <c r="L9" s="22">
        <f t="shared" si="3"/>
        <v>70</v>
      </c>
      <c r="M9" s="22">
        <v>25</v>
      </c>
      <c r="N9" s="22">
        <v>25</v>
      </c>
      <c r="O9" s="22">
        <v>20</v>
      </c>
      <c r="P9" s="22">
        <f t="shared" si="7"/>
        <v>90</v>
      </c>
      <c r="Q9" s="22">
        <v>30</v>
      </c>
      <c r="R9" s="22">
        <v>30</v>
      </c>
      <c r="S9" s="22">
        <v>30</v>
      </c>
      <c r="T9" s="23">
        <f t="shared" si="4"/>
        <v>80</v>
      </c>
      <c r="U9" s="23">
        <v>64</v>
      </c>
      <c r="V9" s="118">
        <f t="shared" si="5"/>
        <v>80</v>
      </c>
      <c r="W9" s="124">
        <f t="shared" si="6"/>
        <v>25.6</v>
      </c>
    </row>
    <row r="10" spans="1:23" hidden="1" outlineLevel="1" x14ac:dyDescent="0.25">
      <c r="A10" s="21">
        <v>4</v>
      </c>
      <c r="B10" s="43" t="s">
        <v>191</v>
      </c>
      <c r="C10" s="22">
        <v>25</v>
      </c>
      <c r="D10" s="22">
        <f t="shared" si="1"/>
        <v>6</v>
      </c>
      <c r="E10" s="22">
        <v>2</v>
      </c>
      <c r="F10" s="22">
        <v>2</v>
      </c>
      <c r="G10" s="22">
        <v>2</v>
      </c>
      <c r="H10" s="22">
        <f t="shared" si="2"/>
        <v>6</v>
      </c>
      <c r="I10" s="22">
        <v>2</v>
      </c>
      <c r="J10" s="22">
        <v>2</v>
      </c>
      <c r="K10" s="22">
        <v>2</v>
      </c>
      <c r="L10" s="22">
        <f t="shared" si="3"/>
        <v>6</v>
      </c>
      <c r="M10" s="22">
        <v>2</v>
      </c>
      <c r="N10" s="22">
        <v>2</v>
      </c>
      <c r="O10" s="22">
        <v>2</v>
      </c>
      <c r="P10" s="22">
        <f t="shared" si="7"/>
        <v>7</v>
      </c>
      <c r="Q10" s="22">
        <v>3</v>
      </c>
      <c r="R10" s="22">
        <v>2</v>
      </c>
      <c r="S10" s="22">
        <v>2</v>
      </c>
      <c r="T10" s="23">
        <f t="shared" si="4"/>
        <v>10</v>
      </c>
      <c r="U10" s="23">
        <v>7</v>
      </c>
      <c r="V10" s="118">
        <f t="shared" si="5"/>
        <v>70</v>
      </c>
      <c r="W10" s="124">
        <f t="shared" si="6"/>
        <v>28.000000000000004</v>
      </c>
    </row>
    <row r="11" spans="1:23" hidden="1" outlineLevel="1" x14ac:dyDescent="0.25">
      <c r="A11" s="21">
        <v>5</v>
      </c>
      <c r="B11" s="43" t="s">
        <v>192</v>
      </c>
      <c r="C11" s="22">
        <v>85</v>
      </c>
      <c r="D11" s="22">
        <f t="shared" si="1"/>
        <v>21</v>
      </c>
      <c r="E11" s="22">
        <v>7</v>
      </c>
      <c r="F11" s="22">
        <v>7</v>
      </c>
      <c r="G11" s="22">
        <v>7</v>
      </c>
      <c r="H11" s="22">
        <f t="shared" si="2"/>
        <v>15</v>
      </c>
      <c r="I11" s="22">
        <v>5</v>
      </c>
      <c r="J11" s="22">
        <v>5</v>
      </c>
      <c r="K11" s="22">
        <v>5</v>
      </c>
      <c r="L11" s="22">
        <f t="shared" si="3"/>
        <v>21</v>
      </c>
      <c r="M11" s="22">
        <v>7</v>
      </c>
      <c r="N11" s="22">
        <v>7</v>
      </c>
      <c r="O11" s="22">
        <v>7</v>
      </c>
      <c r="P11" s="22">
        <f t="shared" si="7"/>
        <v>28</v>
      </c>
      <c r="Q11" s="22">
        <v>12</v>
      </c>
      <c r="R11" s="22">
        <v>12</v>
      </c>
      <c r="S11" s="22">
        <v>4</v>
      </c>
      <c r="T11" s="23">
        <f t="shared" si="4"/>
        <v>31</v>
      </c>
      <c r="U11" s="23">
        <v>74</v>
      </c>
      <c r="V11" s="118">
        <f t="shared" si="5"/>
        <v>238.70967741935485</v>
      </c>
      <c r="W11" s="124">
        <f t="shared" si="6"/>
        <v>87.058823529411768</v>
      </c>
    </row>
    <row r="12" spans="1:23" hidden="1" outlineLevel="1" x14ac:dyDescent="0.25">
      <c r="A12" s="21">
        <v>6</v>
      </c>
      <c r="B12" s="43" t="s">
        <v>193</v>
      </c>
      <c r="C12" s="22">
        <v>60</v>
      </c>
      <c r="D12" s="22">
        <f t="shared" si="1"/>
        <v>15</v>
      </c>
      <c r="E12" s="22">
        <v>5</v>
      </c>
      <c r="F12" s="22">
        <v>5</v>
      </c>
      <c r="G12" s="22">
        <v>5</v>
      </c>
      <c r="H12" s="22">
        <f t="shared" si="2"/>
        <v>15</v>
      </c>
      <c r="I12" s="22">
        <v>5</v>
      </c>
      <c r="J12" s="22">
        <v>5</v>
      </c>
      <c r="K12" s="22">
        <v>5</v>
      </c>
      <c r="L12" s="22">
        <f t="shared" si="3"/>
        <v>15</v>
      </c>
      <c r="M12" s="22">
        <v>5</v>
      </c>
      <c r="N12" s="22">
        <v>5</v>
      </c>
      <c r="O12" s="22">
        <v>5</v>
      </c>
      <c r="P12" s="22">
        <f t="shared" si="7"/>
        <v>15</v>
      </c>
      <c r="Q12" s="22">
        <v>5</v>
      </c>
      <c r="R12" s="22">
        <v>5</v>
      </c>
      <c r="S12" s="22">
        <v>5</v>
      </c>
      <c r="T12" s="23">
        <f t="shared" si="4"/>
        <v>25</v>
      </c>
      <c r="U12" s="23">
        <v>115</v>
      </c>
      <c r="V12" s="118">
        <f t="shared" si="5"/>
        <v>459.99999999999994</v>
      </c>
      <c r="W12" s="124">
        <f t="shared" si="6"/>
        <v>191.66666666666669</v>
      </c>
    </row>
    <row r="13" spans="1:23" hidden="1" outlineLevel="1" x14ac:dyDescent="0.25">
      <c r="A13" s="21">
        <v>7</v>
      </c>
      <c r="B13" s="43" t="s">
        <v>194</v>
      </c>
      <c r="C13" s="22">
        <v>60</v>
      </c>
      <c r="D13" s="22">
        <f t="shared" si="1"/>
        <v>15</v>
      </c>
      <c r="E13" s="22">
        <v>5</v>
      </c>
      <c r="F13" s="22">
        <v>5</v>
      </c>
      <c r="G13" s="22">
        <v>5</v>
      </c>
      <c r="H13" s="22">
        <f t="shared" si="2"/>
        <v>15</v>
      </c>
      <c r="I13" s="22">
        <v>5</v>
      </c>
      <c r="J13" s="22">
        <v>5</v>
      </c>
      <c r="K13" s="22">
        <v>5</v>
      </c>
      <c r="L13" s="22">
        <f t="shared" si="3"/>
        <v>15</v>
      </c>
      <c r="M13" s="22">
        <v>5</v>
      </c>
      <c r="N13" s="22">
        <v>5</v>
      </c>
      <c r="O13" s="22">
        <v>5</v>
      </c>
      <c r="P13" s="22">
        <f t="shared" si="7"/>
        <v>15</v>
      </c>
      <c r="Q13" s="22">
        <v>5</v>
      </c>
      <c r="R13" s="22">
        <v>5</v>
      </c>
      <c r="S13" s="22">
        <v>5</v>
      </c>
      <c r="T13" s="23">
        <f t="shared" si="4"/>
        <v>25</v>
      </c>
      <c r="U13" s="23">
        <v>53</v>
      </c>
      <c r="V13" s="118">
        <f t="shared" si="5"/>
        <v>212</v>
      </c>
      <c r="W13" s="124">
        <f t="shared" si="6"/>
        <v>88.333333333333329</v>
      </c>
    </row>
    <row r="14" spans="1:23" hidden="1" outlineLevel="1" x14ac:dyDescent="0.25">
      <c r="A14" s="21">
        <v>8</v>
      </c>
      <c r="B14" s="43" t="s">
        <v>195</v>
      </c>
      <c r="C14" s="22">
        <v>155</v>
      </c>
      <c r="D14" s="22">
        <f t="shared" si="1"/>
        <v>39</v>
      </c>
      <c r="E14" s="22">
        <v>12</v>
      </c>
      <c r="F14" s="22">
        <v>15</v>
      </c>
      <c r="G14" s="22">
        <v>12</v>
      </c>
      <c r="H14" s="22">
        <f t="shared" si="2"/>
        <v>15</v>
      </c>
      <c r="I14" s="22">
        <v>5</v>
      </c>
      <c r="J14" s="22">
        <v>5</v>
      </c>
      <c r="K14" s="22">
        <v>5</v>
      </c>
      <c r="L14" s="22">
        <f t="shared" si="3"/>
        <v>40</v>
      </c>
      <c r="M14" s="22">
        <v>14</v>
      </c>
      <c r="N14" s="22">
        <v>14</v>
      </c>
      <c r="O14" s="22">
        <v>12</v>
      </c>
      <c r="P14" s="22">
        <f t="shared" si="7"/>
        <v>61</v>
      </c>
      <c r="Q14" s="22">
        <v>25</v>
      </c>
      <c r="R14" s="22">
        <v>25</v>
      </c>
      <c r="S14" s="22">
        <v>11</v>
      </c>
      <c r="T14" s="23">
        <f t="shared" si="4"/>
        <v>49</v>
      </c>
      <c r="U14" s="23">
        <v>66</v>
      </c>
      <c r="V14" s="118">
        <f t="shared" si="5"/>
        <v>134.69387755102039</v>
      </c>
      <c r="W14" s="124">
        <f t="shared" si="6"/>
        <v>42.58064516129032</v>
      </c>
    </row>
    <row r="15" spans="1:23" hidden="1" outlineLevel="1" x14ac:dyDescent="0.25">
      <c r="A15" s="21">
        <v>9</v>
      </c>
      <c r="B15" s="43" t="s">
        <v>196</v>
      </c>
      <c r="C15" s="22">
        <v>30</v>
      </c>
      <c r="D15" s="22">
        <f t="shared" si="1"/>
        <v>7</v>
      </c>
      <c r="E15" s="22">
        <v>2</v>
      </c>
      <c r="F15" s="22">
        <v>2</v>
      </c>
      <c r="G15" s="22">
        <v>3</v>
      </c>
      <c r="H15" s="22">
        <f t="shared" si="2"/>
        <v>9</v>
      </c>
      <c r="I15" s="22">
        <v>3</v>
      </c>
      <c r="J15" s="22">
        <v>3</v>
      </c>
      <c r="K15" s="22">
        <v>3</v>
      </c>
      <c r="L15" s="22">
        <f t="shared" si="3"/>
        <v>8</v>
      </c>
      <c r="M15" s="22">
        <v>3</v>
      </c>
      <c r="N15" s="22">
        <v>3</v>
      </c>
      <c r="O15" s="22">
        <v>2</v>
      </c>
      <c r="P15" s="22">
        <f t="shared" si="7"/>
        <v>6</v>
      </c>
      <c r="Q15" s="22">
        <v>2</v>
      </c>
      <c r="R15" s="22">
        <v>2</v>
      </c>
      <c r="S15" s="22">
        <v>2</v>
      </c>
      <c r="T15" s="23">
        <f t="shared" si="4"/>
        <v>13</v>
      </c>
      <c r="U15" s="23">
        <v>15</v>
      </c>
      <c r="V15" s="118">
        <f t="shared" si="5"/>
        <v>115.38461538461537</v>
      </c>
      <c r="W15" s="124">
        <f t="shared" si="6"/>
        <v>50</v>
      </c>
    </row>
    <row r="16" spans="1:23" hidden="1" outlineLevel="1" x14ac:dyDescent="0.25">
      <c r="A16" s="21">
        <v>10</v>
      </c>
      <c r="B16" s="43" t="s">
        <v>197</v>
      </c>
      <c r="C16" s="22">
        <v>55</v>
      </c>
      <c r="D16" s="22">
        <f t="shared" si="1"/>
        <v>13</v>
      </c>
      <c r="E16" s="22">
        <v>4</v>
      </c>
      <c r="F16" s="22">
        <v>4</v>
      </c>
      <c r="G16" s="22">
        <v>5</v>
      </c>
      <c r="H16" s="22">
        <f t="shared" si="2"/>
        <v>15</v>
      </c>
      <c r="I16" s="22">
        <v>5</v>
      </c>
      <c r="J16" s="22">
        <v>5</v>
      </c>
      <c r="K16" s="22">
        <v>5</v>
      </c>
      <c r="L16" s="22">
        <f t="shared" si="3"/>
        <v>15</v>
      </c>
      <c r="M16" s="22">
        <v>5</v>
      </c>
      <c r="N16" s="22">
        <v>5</v>
      </c>
      <c r="O16" s="22">
        <v>5</v>
      </c>
      <c r="P16" s="22">
        <f t="shared" si="7"/>
        <v>12</v>
      </c>
      <c r="Q16" s="22">
        <v>4</v>
      </c>
      <c r="R16" s="22">
        <v>4</v>
      </c>
      <c r="S16" s="22">
        <v>4</v>
      </c>
      <c r="T16" s="23">
        <f t="shared" si="4"/>
        <v>23</v>
      </c>
      <c r="U16" s="23">
        <v>100</v>
      </c>
      <c r="V16" s="118">
        <f t="shared" si="5"/>
        <v>434.78260869565213</v>
      </c>
      <c r="W16" s="124">
        <f t="shared" si="6"/>
        <v>181.81818181818181</v>
      </c>
    </row>
    <row r="17" spans="1:23" hidden="1" outlineLevel="1" x14ac:dyDescent="0.25">
      <c r="A17" s="21">
        <v>11</v>
      </c>
      <c r="B17" s="43" t="s">
        <v>198</v>
      </c>
      <c r="C17" s="22">
        <v>85</v>
      </c>
      <c r="D17" s="22">
        <f t="shared" si="1"/>
        <v>21</v>
      </c>
      <c r="E17" s="22">
        <v>7</v>
      </c>
      <c r="F17" s="22">
        <v>7</v>
      </c>
      <c r="G17" s="22">
        <v>7</v>
      </c>
      <c r="H17" s="22">
        <f t="shared" si="2"/>
        <v>18</v>
      </c>
      <c r="I17" s="22">
        <v>6</v>
      </c>
      <c r="J17" s="22">
        <v>6</v>
      </c>
      <c r="K17" s="22">
        <v>6</v>
      </c>
      <c r="L17" s="22">
        <f t="shared" si="3"/>
        <v>21</v>
      </c>
      <c r="M17" s="22">
        <v>7</v>
      </c>
      <c r="N17" s="22">
        <v>7</v>
      </c>
      <c r="O17" s="22">
        <v>7</v>
      </c>
      <c r="P17" s="22">
        <f t="shared" si="7"/>
        <v>25</v>
      </c>
      <c r="Q17" s="22">
        <v>9</v>
      </c>
      <c r="R17" s="22">
        <v>9</v>
      </c>
      <c r="S17" s="22">
        <v>7</v>
      </c>
      <c r="T17" s="23">
        <f t="shared" si="4"/>
        <v>33</v>
      </c>
      <c r="U17" s="23">
        <v>188</v>
      </c>
      <c r="V17" s="118">
        <f t="shared" si="5"/>
        <v>569.69696969696975</v>
      </c>
      <c r="W17" s="124">
        <f t="shared" si="6"/>
        <v>221.1764705882353</v>
      </c>
    </row>
    <row r="18" spans="1:23" hidden="1" outlineLevel="1" x14ac:dyDescent="0.25">
      <c r="A18" s="21">
        <v>12</v>
      </c>
      <c r="B18" s="43" t="s">
        <v>199</v>
      </c>
      <c r="C18" s="22">
        <v>50</v>
      </c>
      <c r="D18" s="22">
        <f t="shared" si="1"/>
        <v>12</v>
      </c>
      <c r="E18" s="22">
        <v>4</v>
      </c>
      <c r="F18" s="22">
        <v>4</v>
      </c>
      <c r="G18" s="22">
        <v>4</v>
      </c>
      <c r="H18" s="22">
        <f t="shared" si="2"/>
        <v>12</v>
      </c>
      <c r="I18" s="22">
        <v>4</v>
      </c>
      <c r="J18" s="22">
        <v>4</v>
      </c>
      <c r="K18" s="22">
        <v>4</v>
      </c>
      <c r="L18" s="22">
        <f t="shared" si="3"/>
        <v>13</v>
      </c>
      <c r="M18" s="22">
        <v>5</v>
      </c>
      <c r="N18" s="22">
        <v>4</v>
      </c>
      <c r="O18" s="22">
        <v>4</v>
      </c>
      <c r="P18" s="22">
        <f t="shared" si="7"/>
        <v>13</v>
      </c>
      <c r="Q18" s="22">
        <v>5</v>
      </c>
      <c r="R18" s="22">
        <v>4</v>
      </c>
      <c r="S18" s="22">
        <v>4</v>
      </c>
      <c r="T18" s="23">
        <f t="shared" si="4"/>
        <v>20</v>
      </c>
      <c r="U18" s="23">
        <v>51</v>
      </c>
      <c r="V18" s="118">
        <f t="shared" si="5"/>
        <v>254.99999999999997</v>
      </c>
      <c r="W18" s="124">
        <f t="shared" si="6"/>
        <v>102</v>
      </c>
    </row>
    <row r="19" spans="1:23" hidden="1" outlineLevel="1" x14ac:dyDescent="0.25">
      <c r="A19" s="21">
        <v>13</v>
      </c>
      <c r="B19" s="43" t="s">
        <v>200</v>
      </c>
      <c r="C19" s="22">
        <v>265</v>
      </c>
      <c r="D19" s="22">
        <f t="shared" si="1"/>
        <v>59</v>
      </c>
      <c r="E19" s="22">
        <v>15</v>
      </c>
      <c r="F19" s="22">
        <v>22</v>
      </c>
      <c r="G19" s="22">
        <v>22</v>
      </c>
      <c r="H19" s="22">
        <f t="shared" si="2"/>
        <v>18</v>
      </c>
      <c r="I19" s="22">
        <v>6</v>
      </c>
      <c r="J19" s="22">
        <v>6</v>
      </c>
      <c r="K19" s="22">
        <v>6</v>
      </c>
      <c r="L19" s="22">
        <f t="shared" si="3"/>
        <v>67</v>
      </c>
      <c r="M19" s="22">
        <v>23</v>
      </c>
      <c r="N19" s="22">
        <v>22</v>
      </c>
      <c r="O19" s="22">
        <v>22</v>
      </c>
      <c r="P19" s="22">
        <f t="shared" si="7"/>
        <v>121</v>
      </c>
      <c r="Q19" s="22">
        <v>47</v>
      </c>
      <c r="R19" s="22">
        <v>47</v>
      </c>
      <c r="S19" s="22">
        <v>27</v>
      </c>
      <c r="T19" s="23">
        <f t="shared" si="4"/>
        <v>71</v>
      </c>
      <c r="U19" s="23">
        <v>84</v>
      </c>
      <c r="V19" s="118">
        <f t="shared" si="5"/>
        <v>118.30985915492957</v>
      </c>
      <c r="W19" s="124">
        <f t="shared" si="6"/>
        <v>31.69811320754717</v>
      </c>
    </row>
    <row r="20" spans="1:23" hidden="1" outlineLevel="1" x14ac:dyDescent="0.25">
      <c r="A20" s="21">
        <v>14</v>
      </c>
      <c r="B20" s="43" t="s">
        <v>201</v>
      </c>
      <c r="C20" s="22">
        <v>165</v>
      </c>
      <c r="D20" s="22">
        <f t="shared" si="1"/>
        <v>41</v>
      </c>
      <c r="E20" s="22">
        <v>12</v>
      </c>
      <c r="F20" s="22">
        <v>15</v>
      </c>
      <c r="G20" s="22">
        <v>14</v>
      </c>
      <c r="H20" s="22">
        <f t="shared" si="2"/>
        <v>18</v>
      </c>
      <c r="I20" s="22">
        <v>6</v>
      </c>
      <c r="J20" s="22">
        <v>6</v>
      </c>
      <c r="K20" s="22">
        <v>6</v>
      </c>
      <c r="L20" s="22">
        <f t="shared" si="3"/>
        <v>43</v>
      </c>
      <c r="M20" s="22">
        <v>15</v>
      </c>
      <c r="N20" s="22">
        <v>14</v>
      </c>
      <c r="O20" s="22">
        <v>14</v>
      </c>
      <c r="P20" s="22">
        <f t="shared" si="7"/>
        <v>63</v>
      </c>
      <c r="Q20" s="22">
        <v>20</v>
      </c>
      <c r="R20" s="22">
        <v>21</v>
      </c>
      <c r="S20" s="22">
        <v>22</v>
      </c>
      <c r="T20" s="23">
        <f t="shared" si="4"/>
        <v>53</v>
      </c>
      <c r="U20" s="23">
        <v>108</v>
      </c>
      <c r="V20" s="118">
        <f t="shared" si="5"/>
        <v>203.77358490566039</v>
      </c>
      <c r="W20" s="124">
        <f t="shared" si="6"/>
        <v>65.454545454545453</v>
      </c>
    </row>
    <row r="21" spans="1:23" hidden="1" outlineLevel="1" x14ac:dyDescent="0.25">
      <c r="A21" s="21">
        <v>15</v>
      </c>
      <c r="B21" s="43" t="s">
        <v>202</v>
      </c>
      <c r="C21" s="22">
        <v>150</v>
      </c>
      <c r="D21" s="22">
        <f t="shared" si="1"/>
        <v>39</v>
      </c>
      <c r="E21" s="22">
        <v>12</v>
      </c>
      <c r="F21" s="22">
        <v>15</v>
      </c>
      <c r="G21" s="22">
        <v>12</v>
      </c>
      <c r="H21" s="22">
        <f t="shared" si="2"/>
        <v>18</v>
      </c>
      <c r="I21" s="22">
        <v>6</v>
      </c>
      <c r="J21" s="22">
        <v>6</v>
      </c>
      <c r="K21" s="22">
        <v>6</v>
      </c>
      <c r="L21" s="22">
        <f t="shared" si="3"/>
        <v>38</v>
      </c>
      <c r="M21" s="22">
        <v>13</v>
      </c>
      <c r="N21" s="22">
        <v>13</v>
      </c>
      <c r="O21" s="22">
        <v>12</v>
      </c>
      <c r="P21" s="22">
        <f t="shared" si="7"/>
        <v>55</v>
      </c>
      <c r="Q21" s="22">
        <v>20</v>
      </c>
      <c r="R21" s="22">
        <v>20</v>
      </c>
      <c r="S21" s="22">
        <v>15</v>
      </c>
      <c r="T21" s="23">
        <f t="shared" si="4"/>
        <v>51</v>
      </c>
      <c r="U21" s="23">
        <v>112</v>
      </c>
      <c r="V21" s="118">
        <f t="shared" si="5"/>
        <v>219.60784313725492</v>
      </c>
      <c r="W21" s="124">
        <f t="shared" si="6"/>
        <v>74.666666666666671</v>
      </c>
    </row>
    <row r="22" spans="1:23" hidden="1" outlineLevel="1" x14ac:dyDescent="0.25">
      <c r="A22" s="21">
        <v>16</v>
      </c>
      <c r="B22" s="43" t="s">
        <v>203</v>
      </c>
      <c r="C22" s="22">
        <v>65</v>
      </c>
      <c r="D22" s="22">
        <f t="shared" si="1"/>
        <v>16</v>
      </c>
      <c r="E22" s="22">
        <v>5</v>
      </c>
      <c r="F22" s="22">
        <v>5</v>
      </c>
      <c r="G22" s="22">
        <v>6</v>
      </c>
      <c r="H22" s="22">
        <f t="shared" si="2"/>
        <v>18</v>
      </c>
      <c r="I22" s="22">
        <v>6</v>
      </c>
      <c r="J22" s="22">
        <v>6</v>
      </c>
      <c r="K22" s="22">
        <v>6</v>
      </c>
      <c r="L22" s="22">
        <f t="shared" si="3"/>
        <v>16</v>
      </c>
      <c r="M22" s="22">
        <v>5</v>
      </c>
      <c r="N22" s="22">
        <v>6</v>
      </c>
      <c r="O22" s="22">
        <v>5</v>
      </c>
      <c r="P22" s="22">
        <f t="shared" si="7"/>
        <v>15</v>
      </c>
      <c r="Q22" s="22">
        <v>5</v>
      </c>
      <c r="R22" s="22">
        <v>5</v>
      </c>
      <c r="S22" s="22">
        <v>5</v>
      </c>
      <c r="T22" s="23">
        <f t="shared" si="4"/>
        <v>28</v>
      </c>
      <c r="U22" s="23">
        <v>84</v>
      </c>
      <c r="V22" s="118">
        <f t="shared" si="5"/>
        <v>300</v>
      </c>
      <c r="W22" s="124">
        <f t="shared" si="6"/>
        <v>129.23076923076923</v>
      </c>
    </row>
    <row r="23" spans="1:23" hidden="1" outlineLevel="1" x14ac:dyDescent="0.25">
      <c r="A23" s="21">
        <v>17</v>
      </c>
      <c r="B23" s="43" t="s">
        <v>204</v>
      </c>
      <c r="C23" s="22">
        <v>190</v>
      </c>
      <c r="D23" s="22">
        <f t="shared" si="1"/>
        <v>42</v>
      </c>
      <c r="E23" s="22">
        <v>10</v>
      </c>
      <c r="F23" s="22">
        <v>16</v>
      </c>
      <c r="G23" s="22">
        <v>16</v>
      </c>
      <c r="H23" s="22">
        <f t="shared" si="2"/>
        <v>18</v>
      </c>
      <c r="I23" s="22">
        <v>6</v>
      </c>
      <c r="J23" s="22">
        <v>6</v>
      </c>
      <c r="K23" s="22">
        <v>6</v>
      </c>
      <c r="L23" s="22">
        <f t="shared" si="3"/>
        <v>48</v>
      </c>
      <c r="M23" s="22">
        <v>16</v>
      </c>
      <c r="N23" s="22">
        <v>16</v>
      </c>
      <c r="O23" s="22">
        <v>16</v>
      </c>
      <c r="P23" s="22">
        <f t="shared" si="7"/>
        <v>82</v>
      </c>
      <c r="Q23" s="22">
        <v>28</v>
      </c>
      <c r="R23" s="22">
        <v>27</v>
      </c>
      <c r="S23" s="22">
        <v>27</v>
      </c>
      <c r="T23" s="23">
        <f t="shared" si="4"/>
        <v>54</v>
      </c>
      <c r="U23" s="23">
        <v>117</v>
      </c>
      <c r="V23" s="118">
        <f t="shared" si="5"/>
        <v>216.66666666666666</v>
      </c>
      <c r="W23" s="124">
        <f t="shared" si="6"/>
        <v>61.578947368421055</v>
      </c>
    </row>
    <row r="24" spans="1:23" s="20" customFormat="1" ht="21.75" customHeight="1" collapsed="1" x14ac:dyDescent="0.25">
      <c r="A24" s="29">
        <v>2</v>
      </c>
      <c r="B24" s="44" t="s">
        <v>299</v>
      </c>
      <c r="C24" s="23">
        <v>5200</v>
      </c>
      <c r="D24" s="23">
        <f t="shared" si="1"/>
        <v>1038</v>
      </c>
      <c r="E24" s="23">
        <v>346</v>
      </c>
      <c r="F24" s="23">
        <v>346</v>
      </c>
      <c r="G24" s="23">
        <v>346</v>
      </c>
      <c r="H24" s="23">
        <f t="shared" si="2"/>
        <v>2080</v>
      </c>
      <c r="I24" s="23">
        <v>692</v>
      </c>
      <c r="J24" s="23">
        <v>694</v>
      </c>
      <c r="K24" s="23">
        <v>694</v>
      </c>
      <c r="L24" s="23">
        <f t="shared" si="3"/>
        <v>1560</v>
      </c>
      <c r="M24" s="23">
        <v>520</v>
      </c>
      <c r="N24" s="23">
        <v>520</v>
      </c>
      <c r="O24" s="23">
        <v>520</v>
      </c>
      <c r="P24" s="23">
        <f t="shared" si="7"/>
        <v>522</v>
      </c>
      <c r="Q24" s="23">
        <v>174</v>
      </c>
      <c r="R24" s="23">
        <v>174</v>
      </c>
      <c r="S24" s="23">
        <v>174</v>
      </c>
      <c r="T24" s="23">
        <f t="shared" si="4"/>
        <v>2424</v>
      </c>
      <c r="U24" s="23">
        <f>SUM(U25:U40)</f>
        <v>1255</v>
      </c>
      <c r="V24" s="118">
        <f t="shared" si="5"/>
        <v>51.773927392739274</v>
      </c>
      <c r="W24" s="124">
        <f>+U24/C24*100</f>
        <v>24.134615384615383</v>
      </c>
    </row>
    <row r="25" spans="1:23" hidden="1" outlineLevel="1" x14ac:dyDescent="0.25">
      <c r="A25" s="25">
        <v>1</v>
      </c>
      <c r="B25" s="26" t="s">
        <v>38</v>
      </c>
      <c r="C25" s="23">
        <v>700</v>
      </c>
      <c r="D25" s="23">
        <f t="shared" si="1"/>
        <v>141</v>
      </c>
      <c r="E25" s="23">
        <v>47</v>
      </c>
      <c r="F25" s="23">
        <v>47</v>
      </c>
      <c r="G25" s="23">
        <v>47</v>
      </c>
      <c r="H25" s="23">
        <f t="shared" si="2"/>
        <v>280</v>
      </c>
      <c r="I25" s="23">
        <v>94</v>
      </c>
      <c r="J25" s="23">
        <v>93</v>
      </c>
      <c r="K25" s="23">
        <v>93</v>
      </c>
      <c r="L25" s="23">
        <f t="shared" si="3"/>
        <v>210</v>
      </c>
      <c r="M25" s="23">
        <v>70</v>
      </c>
      <c r="N25" s="23">
        <v>70</v>
      </c>
      <c r="O25" s="23">
        <v>70</v>
      </c>
      <c r="P25" s="23">
        <f t="shared" si="7"/>
        <v>69</v>
      </c>
      <c r="Q25" s="23">
        <v>23</v>
      </c>
      <c r="R25" s="23">
        <v>23</v>
      </c>
      <c r="S25" s="23">
        <v>23</v>
      </c>
      <c r="T25" s="23">
        <f t="shared" si="4"/>
        <v>328</v>
      </c>
      <c r="U25" s="23">
        <v>177</v>
      </c>
      <c r="V25" s="118">
        <f t="shared" si="5"/>
        <v>53.963414634146346</v>
      </c>
      <c r="W25" s="124">
        <f t="shared" si="6"/>
        <v>25.285714285714285</v>
      </c>
    </row>
    <row r="26" spans="1:23" hidden="1" outlineLevel="1" x14ac:dyDescent="0.25">
      <c r="A26" s="25">
        <v>2</v>
      </c>
      <c r="B26" s="26" t="s">
        <v>39</v>
      </c>
      <c r="C26" s="23">
        <v>100</v>
      </c>
      <c r="D26" s="23">
        <f t="shared" si="1"/>
        <v>21</v>
      </c>
      <c r="E26" s="23">
        <v>7</v>
      </c>
      <c r="F26" s="23">
        <v>7</v>
      </c>
      <c r="G26" s="23">
        <v>7</v>
      </c>
      <c r="H26" s="23">
        <f t="shared" si="2"/>
        <v>40</v>
      </c>
      <c r="I26" s="23">
        <v>14</v>
      </c>
      <c r="J26" s="23">
        <v>13</v>
      </c>
      <c r="K26" s="23">
        <v>13</v>
      </c>
      <c r="L26" s="23">
        <f t="shared" si="3"/>
        <v>30</v>
      </c>
      <c r="M26" s="23">
        <v>10</v>
      </c>
      <c r="N26" s="23">
        <v>10</v>
      </c>
      <c r="O26" s="23">
        <v>10</v>
      </c>
      <c r="P26" s="23">
        <f t="shared" si="7"/>
        <v>9</v>
      </c>
      <c r="Q26" s="23">
        <v>3</v>
      </c>
      <c r="R26" s="23">
        <v>3</v>
      </c>
      <c r="S26" s="23">
        <v>3</v>
      </c>
      <c r="T26" s="23">
        <f t="shared" si="4"/>
        <v>48</v>
      </c>
      <c r="U26" s="23">
        <v>14</v>
      </c>
      <c r="V26" s="118">
        <f t="shared" si="5"/>
        <v>29.166666666666668</v>
      </c>
      <c r="W26" s="124">
        <f t="shared" si="6"/>
        <v>14.000000000000002</v>
      </c>
    </row>
    <row r="27" spans="1:23" hidden="1" outlineLevel="1" x14ac:dyDescent="0.25">
      <c r="A27" s="25">
        <v>3</v>
      </c>
      <c r="B27" s="26" t="s">
        <v>40</v>
      </c>
      <c r="C27" s="23">
        <v>400</v>
      </c>
      <c r="D27" s="23">
        <f t="shared" si="1"/>
        <v>81</v>
      </c>
      <c r="E27" s="23">
        <v>27</v>
      </c>
      <c r="F27" s="23">
        <v>27</v>
      </c>
      <c r="G27" s="23">
        <v>27</v>
      </c>
      <c r="H27" s="23">
        <f t="shared" si="2"/>
        <v>160</v>
      </c>
      <c r="I27" s="23">
        <v>54</v>
      </c>
      <c r="J27" s="23">
        <v>53</v>
      </c>
      <c r="K27" s="23">
        <v>53</v>
      </c>
      <c r="L27" s="23">
        <f t="shared" si="3"/>
        <v>120</v>
      </c>
      <c r="M27" s="23">
        <v>40</v>
      </c>
      <c r="N27" s="23">
        <v>40</v>
      </c>
      <c r="O27" s="23">
        <v>40</v>
      </c>
      <c r="P27" s="23">
        <f t="shared" si="7"/>
        <v>39</v>
      </c>
      <c r="Q27" s="23">
        <v>13</v>
      </c>
      <c r="R27" s="23">
        <v>13</v>
      </c>
      <c r="S27" s="23">
        <v>13</v>
      </c>
      <c r="T27" s="23">
        <f t="shared" si="4"/>
        <v>188</v>
      </c>
      <c r="U27" s="23">
        <v>111</v>
      </c>
      <c r="V27" s="118">
        <f t="shared" si="5"/>
        <v>59.042553191489368</v>
      </c>
      <c r="W27" s="124">
        <f t="shared" si="6"/>
        <v>27.750000000000004</v>
      </c>
    </row>
    <row r="28" spans="1:23" hidden="1" outlineLevel="1" x14ac:dyDescent="0.25">
      <c r="A28" s="25">
        <v>4</v>
      </c>
      <c r="B28" s="26" t="s">
        <v>41</v>
      </c>
      <c r="C28" s="23">
        <v>500</v>
      </c>
      <c r="D28" s="23">
        <f t="shared" si="1"/>
        <v>99</v>
      </c>
      <c r="E28" s="23">
        <v>33</v>
      </c>
      <c r="F28" s="23">
        <v>33</v>
      </c>
      <c r="G28" s="23">
        <v>33</v>
      </c>
      <c r="H28" s="23">
        <f t="shared" si="2"/>
        <v>200</v>
      </c>
      <c r="I28" s="23">
        <v>66</v>
      </c>
      <c r="J28" s="23">
        <v>67</v>
      </c>
      <c r="K28" s="23">
        <v>67</v>
      </c>
      <c r="L28" s="23">
        <f t="shared" si="3"/>
        <v>150</v>
      </c>
      <c r="M28" s="23">
        <v>50</v>
      </c>
      <c r="N28" s="23">
        <v>50</v>
      </c>
      <c r="O28" s="23">
        <v>50</v>
      </c>
      <c r="P28" s="23">
        <f t="shared" si="7"/>
        <v>51</v>
      </c>
      <c r="Q28" s="23">
        <v>17</v>
      </c>
      <c r="R28" s="23">
        <v>17</v>
      </c>
      <c r="S28" s="23">
        <v>17</v>
      </c>
      <c r="T28" s="23">
        <f t="shared" si="4"/>
        <v>232</v>
      </c>
      <c r="U28" s="23">
        <v>84</v>
      </c>
      <c r="V28" s="118">
        <f t="shared" si="5"/>
        <v>36.206896551724135</v>
      </c>
      <c r="W28" s="124">
        <f t="shared" si="6"/>
        <v>16.8</v>
      </c>
    </row>
    <row r="29" spans="1:23" hidden="1" outlineLevel="1" x14ac:dyDescent="0.25">
      <c r="A29" s="25">
        <v>5</v>
      </c>
      <c r="B29" s="26" t="s">
        <v>42</v>
      </c>
      <c r="C29" s="23">
        <v>350</v>
      </c>
      <c r="D29" s="23">
        <f t="shared" si="1"/>
        <v>69</v>
      </c>
      <c r="E29" s="23">
        <v>23</v>
      </c>
      <c r="F29" s="23">
        <v>23</v>
      </c>
      <c r="G29" s="23">
        <v>23</v>
      </c>
      <c r="H29" s="23">
        <f t="shared" si="2"/>
        <v>140</v>
      </c>
      <c r="I29" s="23">
        <v>46</v>
      </c>
      <c r="J29" s="23">
        <v>47</v>
      </c>
      <c r="K29" s="23">
        <v>47</v>
      </c>
      <c r="L29" s="23">
        <f t="shared" si="3"/>
        <v>105</v>
      </c>
      <c r="M29" s="23">
        <v>35</v>
      </c>
      <c r="N29" s="23">
        <v>35</v>
      </c>
      <c r="O29" s="23">
        <v>35</v>
      </c>
      <c r="P29" s="23">
        <f t="shared" si="7"/>
        <v>36</v>
      </c>
      <c r="Q29" s="23">
        <v>12</v>
      </c>
      <c r="R29" s="23">
        <v>12</v>
      </c>
      <c r="S29" s="23">
        <v>12</v>
      </c>
      <c r="T29" s="23">
        <f t="shared" si="4"/>
        <v>162</v>
      </c>
      <c r="U29" s="23">
        <v>26</v>
      </c>
      <c r="V29" s="118">
        <f t="shared" si="5"/>
        <v>16.049382716049383</v>
      </c>
      <c r="W29" s="124">
        <f t="shared" si="6"/>
        <v>7.4285714285714288</v>
      </c>
    </row>
    <row r="30" spans="1:23" hidden="1" outlineLevel="1" x14ac:dyDescent="0.25">
      <c r="A30" s="25">
        <v>6</v>
      </c>
      <c r="B30" s="26" t="s">
        <v>43</v>
      </c>
      <c r="C30" s="23">
        <v>150</v>
      </c>
      <c r="D30" s="23">
        <f t="shared" si="1"/>
        <v>30</v>
      </c>
      <c r="E30" s="23">
        <v>10</v>
      </c>
      <c r="F30" s="23">
        <v>10</v>
      </c>
      <c r="G30" s="23">
        <v>10</v>
      </c>
      <c r="H30" s="23">
        <f t="shared" si="2"/>
        <v>60</v>
      </c>
      <c r="I30" s="23">
        <v>20</v>
      </c>
      <c r="J30" s="23">
        <v>20</v>
      </c>
      <c r="K30" s="23">
        <v>20</v>
      </c>
      <c r="L30" s="23">
        <f t="shared" si="3"/>
        <v>45</v>
      </c>
      <c r="M30" s="23">
        <v>15</v>
      </c>
      <c r="N30" s="23">
        <v>15</v>
      </c>
      <c r="O30" s="23">
        <v>15</v>
      </c>
      <c r="P30" s="23">
        <f t="shared" si="7"/>
        <v>15</v>
      </c>
      <c r="Q30" s="23">
        <v>5</v>
      </c>
      <c r="R30" s="23">
        <v>5</v>
      </c>
      <c r="S30" s="23">
        <v>5</v>
      </c>
      <c r="T30" s="23">
        <f t="shared" si="4"/>
        <v>70</v>
      </c>
      <c r="U30" s="23">
        <v>77</v>
      </c>
      <c r="V30" s="118">
        <f t="shared" si="5"/>
        <v>110.00000000000001</v>
      </c>
      <c r="W30" s="124">
        <f t="shared" si="6"/>
        <v>51.333333333333329</v>
      </c>
    </row>
    <row r="31" spans="1:23" hidden="1" outlineLevel="1" x14ac:dyDescent="0.25">
      <c r="A31" s="25">
        <v>7</v>
      </c>
      <c r="B31" s="26" t="s">
        <v>44</v>
      </c>
      <c r="C31" s="23">
        <v>250</v>
      </c>
      <c r="D31" s="23">
        <f t="shared" si="1"/>
        <v>51</v>
      </c>
      <c r="E31" s="23">
        <v>17</v>
      </c>
      <c r="F31" s="23">
        <v>17</v>
      </c>
      <c r="G31" s="23">
        <v>17</v>
      </c>
      <c r="H31" s="23">
        <f t="shared" si="2"/>
        <v>100</v>
      </c>
      <c r="I31" s="23">
        <v>34</v>
      </c>
      <c r="J31" s="23">
        <v>33</v>
      </c>
      <c r="K31" s="23">
        <v>33</v>
      </c>
      <c r="L31" s="23">
        <f t="shared" si="3"/>
        <v>75</v>
      </c>
      <c r="M31" s="23">
        <v>25</v>
      </c>
      <c r="N31" s="23">
        <v>25</v>
      </c>
      <c r="O31" s="23">
        <v>25</v>
      </c>
      <c r="P31" s="23">
        <f t="shared" si="7"/>
        <v>24</v>
      </c>
      <c r="Q31" s="23">
        <v>8</v>
      </c>
      <c r="R31" s="23">
        <v>8</v>
      </c>
      <c r="S31" s="23">
        <v>8</v>
      </c>
      <c r="T31" s="23">
        <f t="shared" si="4"/>
        <v>118</v>
      </c>
      <c r="U31" s="23">
        <v>58</v>
      </c>
      <c r="V31" s="118">
        <f t="shared" si="5"/>
        <v>49.152542372881356</v>
      </c>
      <c r="W31" s="124">
        <f t="shared" si="6"/>
        <v>23.200000000000003</v>
      </c>
    </row>
    <row r="32" spans="1:23" hidden="1" outlineLevel="1" x14ac:dyDescent="0.25">
      <c r="A32" s="25">
        <v>8</v>
      </c>
      <c r="B32" s="26" t="s">
        <v>45</v>
      </c>
      <c r="C32" s="23">
        <v>300</v>
      </c>
      <c r="D32" s="23">
        <f t="shared" si="1"/>
        <v>60</v>
      </c>
      <c r="E32" s="23">
        <v>20</v>
      </c>
      <c r="F32" s="23">
        <v>20</v>
      </c>
      <c r="G32" s="23">
        <v>20</v>
      </c>
      <c r="H32" s="23">
        <f t="shared" si="2"/>
        <v>120</v>
      </c>
      <c r="I32" s="23">
        <v>40</v>
      </c>
      <c r="J32" s="23">
        <v>40</v>
      </c>
      <c r="K32" s="23">
        <v>40</v>
      </c>
      <c r="L32" s="23">
        <f t="shared" si="3"/>
        <v>90</v>
      </c>
      <c r="M32" s="23">
        <v>30</v>
      </c>
      <c r="N32" s="23">
        <v>30</v>
      </c>
      <c r="O32" s="23">
        <v>30</v>
      </c>
      <c r="P32" s="23">
        <f t="shared" si="7"/>
        <v>30</v>
      </c>
      <c r="Q32" s="23">
        <v>10</v>
      </c>
      <c r="R32" s="23">
        <v>10</v>
      </c>
      <c r="S32" s="23">
        <v>10</v>
      </c>
      <c r="T32" s="23">
        <f t="shared" si="4"/>
        <v>140</v>
      </c>
      <c r="U32" s="23">
        <v>60</v>
      </c>
      <c r="V32" s="118">
        <f t="shared" si="5"/>
        <v>42.857142857142854</v>
      </c>
      <c r="W32" s="124">
        <f t="shared" si="6"/>
        <v>20</v>
      </c>
    </row>
    <row r="33" spans="1:23" hidden="1" outlineLevel="1" x14ac:dyDescent="0.25">
      <c r="A33" s="25">
        <v>9</v>
      </c>
      <c r="B33" s="26" t="s">
        <v>46</v>
      </c>
      <c r="C33" s="23">
        <v>350</v>
      </c>
      <c r="D33" s="23">
        <f t="shared" si="1"/>
        <v>69</v>
      </c>
      <c r="E33" s="23">
        <v>23</v>
      </c>
      <c r="F33" s="23">
        <v>23</v>
      </c>
      <c r="G33" s="23">
        <v>23</v>
      </c>
      <c r="H33" s="23">
        <f t="shared" si="2"/>
        <v>140</v>
      </c>
      <c r="I33" s="23">
        <v>46</v>
      </c>
      <c r="J33" s="23">
        <v>47</v>
      </c>
      <c r="K33" s="23">
        <v>47</v>
      </c>
      <c r="L33" s="23">
        <f t="shared" si="3"/>
        <v>105</v>
      </c>
      <c r="M33" s="23">
        <v>35</v>
      </c>
      <c r="N33" s="23">
        <v>35</v>
      </c>
      <c r="O33" s="23">
        <v>35</v>
      </c>
      <c r="P33" s="23">
        <f t="shared" si="7"/>
        <v>36</v>
      </c>
      <c r="Q33" s="23">
        <v>12</v>
      </c>
      <c r="R33" s="23">
        <v>12</v>
      </c>
      <c r="S33" s="23">
        <v>12</v>
      </c>
      <c r="T33" s="23">
        <f t="shared" si="4"/>
        <v>162</v>
      </c>
      <c r="U33" s="23">
        <v>50</v>
      </c>
      <c r="V33" s="118">
        <f t="shared" si="5"/>
        <v>30.864197530864196</v>
      </c>
      <c r="W33" s="124">
        <f t="shared" si="6"/>
        <v>14.285714285714285</v>
      </c>
    </row>
    <row r="34" spans="1:23" hidden="1" outlineLevel="1" x14ac:dyDescent="0.25">
      <c r="A34" s="25">
        <v>10</v>
      </c>
      <c r="B34" s="26" t="s">
        <v>47</v>
      </c>
      <c r="C34" s="23">
        <v>300</v>
      </c>
      <c r="D34" s="23">
        <f t="shared" si="1"/>
        <v>60</v>
      </c>
      <c r="E34" s="23">
        <v>20</v>
      </c>
      <c r="F34" s="23">
        <v>20</v>
      </c>
      <c r="G34" s="23">
        <v>20</v>
      </c>
      <c r="H34" s="23">
        <f t="shared" si="2"/>
        <v>120</v>
      </c>
      <c r="I34" s="23">
        <v>40</v>
      </c>
      <c r="J34" s="23">
        <v>40</v>
      </c>
      <c r="K34" s="23">
        <v>40</v>
      </c>
      <c r="L34" s="23">
        <f t="shared" si="3"/>
        <v>90</v>
      </c>
      <c r="M34" s="23">
        <v>30</v>
      </c>
      <c r="N34" s="23">
        <v>30</v>
      </c>
      <c r="O34" s="23">
        <v>30</v>
      </c>
      <c r="P34" s="23">
        <f t="shared" si="7"/>
        <v>30</v>
      </c>
      <c r="Q34" s="23">
        <v>10</v>
      </c>
      <c r="R34" s="23">
        <v>10</v>
      </c>
      <c r="S34" s="23">
        <v>10</v>
      </c>
      <c r="T34" s="23">
        <f t="shared" si="4"/>
        <v>140</v>
      </c>
      <c r="U34" s="23">
        <v>67</v>
      </c>
      <c r="V34" s="118">
        <f t="shared" si="5"/>
        <v>47.857142857142861</v>
      </c>
      <c r="W34" s="124">
        <f t="shared" si="6"/>
        <v>22.333333333333332</v>
      </c>
    </row>
    <row r="35" spans="1:23" hidden="1" outlineLevel="1" x14ac:dyDescent="0.25">
      <c r="A35" s="25">
        <v>11</v>
      </c>
      <c r="B35" s="26" t="s">
        <v>48</v>
      </c>
      <c r="C35" s="23">
        <v>300</v>
      </c>
      <c r="D35" s="23">
        <f t="shared" si="1"/>
        <v>60</v>
      </c>
      <c r="E35" s="23">
        <v>20</v>
      </c>
      <c r="F35" s="23">
        <v>20</v>
      </c>
      <c r="G35" s="23">
        <v>20</v>
      </c>
      <c r="H35" s="23">
        <f t="shared" si="2"/>
        <v>120</v>
      </c>
      <c r="I35" s="23">
        <v>40</v>
      </c>
      <c r="J35" s="23">
        <v>40</v>
      </c>
      <c r="K35" s="23">
        <v>40</v>
      </c>
      <c r="L35" s="23">
        <f t="shared" si="3"/>
        <v>90</v>
      </c>
      <c r="M35" s="23">
        <v>30</v>
      </c>
      <c r="N35" s="23">
        <v>30</v>
      </c>
      <c r="O35" s="23">
        <v>30</v>
      </c>
      <c r="P35" s="23">
        <f t="shared" si="7"/>
        <v>30</v>
      </c>
      <c r="Q35" s="23">
        <v>10</v>
      </c>
      <c r="R35" s="23">
        <v>10</v>
      </c>
      <c r="S35" s="23">
        <v>10</v>
      </c>
      <c r="T35" s="23">
        <f t="shared" si="4"/>
        <v>140</v>
      </c>
      <c r="U35" s="23">
        <v>104</v>
      </c>
      <c r="V35" s="118">
        <f t="shared" si="5"/>
        <v>74.285714285714292</v>
      </c>
      <c r="W35" s="124">
        <f t="shared" si="6"/>
        <v>34.666666666666671</v>
      </c>
    </row>
    <row r="36" spans="1:23" hidden="1" outlineLevel="1" x14ac:dyDescent="0.25">
      <c r="A36" s="25">
        <v>12</v>
      </c>
      <c r="B36" s="26" t="s">
        <v>49</v>
      </c>
      <c r="C36" s="23">
        <v>300</v>
      </c>
      <c r="D36" s="23">
        <f t="shared" si="1"/>
        <v>60</v>
      </c>
      <c r="E36" s="23">
        <v>20</v>
      </c>
      <c r="F36" s="23">
        <v>20</v>
      </c>
      <c r="G36" s="23">
        <v>20</v>
      </c>
      <c r="H36" s="23">
        <f t="shared" si="2"/>
        <v>120</v>
      </c>
      <c r="I36" s="23">
        <v>40</v>
      </c>
      <c r="J36" s="23">
        <v>40</v>
      </c>
      <c r="K36" s="23">
        <v>40</v>
      </c>
      <c r="L36" s="23">
        <f t="shared" si="3"/>
        <v>90</v>
      </c>
      <c r="M36" s="23">
        <v>30</v>
      </c>
      <c r="N36" s="23">
        <v>30</v>
      </c>
      <c r="O36" s="23">
        <v>30</v>
      </c>
      <c r="P36" s="23">
        <f t="shared" si="7"/>
        <v>30</v>
      </c>
      <c r="Q36" s="23">
        <v>10</v>
      </c>
      <c r="R36" s="23">
        <v>10</v>
      </c>
      <c r="S36" s="23">
        <v>10</v>
      </c>
      <c r="T36" s="23">
        <f t="shared" si="4"/>
        <v>140</v>
      </c>
      <c r="U36" s="23">
        <v>25</v>
      </c>
      <c r="V36" s="118">
        <f t="shared" si="5"/>
        <v>17.857142857142858</v>
      </c>
      <c r="W36" s="124">
        <f t="shared" si="6"/>
        <v>8.3333333333333321</v>
      </c>
    </row>
    <row r="37" spans="1:23" hidden="1" outlineLevel="1" x14ac:dyDescent="0.25">
      <c r="A37" s="25">
        <v>13</v>
      </c>
      <c r="B37" s="26" t="s">
        <v>50</v>
      </c>
      <c r="C37" s="23">
        <v>350</v>
      </c>
      <c r="D37" s="23">
        <f t="shared" si="1"/>
        <v>69</v>
      </c>
      <c r="E37" s="23">
        <v>23</v>
      </c>
      <c r="F37" s="23">
        <v>23</v>
      </c>
      <c r="G37" s="23">
        <v>23</v>
      </c>
      <c r="H37" s="23">
        <f t="shared" si="2"/>
        <v>140</v>
      </c>
      <c r="I37" s="23">
        <v>46</v>
      </c>
      <c r="J37" s="23">
        <v>47</v>
      </c>
      <c r="K37" s="23">
        <v>47</v>
      </c>
      <c r="L37" s="23">
        <f t="shared" si="3"/>
        <v>105</v>
      </c>
      <c r="M37" s="23">
        <v>35</v>
      </c>
      <c r="N37" s="23">
        <v>35</v>
      </c>
      <c r="O37" s="23">
        <v>35</v>
      </c>
      <c r="P37" s="23">
        <f t="shared" si="7"/>
        <v>36</v>
      </c>
      <c r="Q37" s="23">
        <v>12</v>
      </c>
      <c r="R37" s="23">
        <v>12</v>
      </c>
      <c r="S37" s="23">
        <v>12</v>
      </c>
      <c r="T37" s="23">
        <f t="shared" si="4"/>
        <v>162</v>
      </c>
      <c r="U37" s="23">
        <v>122</v>
      </c>
      <c r="V37" s="118">
        <f t="shared" si="5"/>
        <v>75.308641975308646</v>
      </c>
      <c r="W37" s="124">
        <f t="shared" si="6"/>
        <v>34.857142857142861</v>
      </c>
    </row>
    <row r="38" spans="1:23" hidden="1" outlineLevel="1" x14ac:dyDescent="0.25">
      <c r="A38" s="25">
        <v>14</v>
      </c>
      <c r="B38" s="26" t="s">
        <v>51</v>
      </c>
      <c r="C38" s="23">
        <v>150</v>
      </c>
      <c r="D38" s="23">
        <f t="shared" si="1"/>
        <v>30</v>
      </c>
      <c r="E38" s="23">
        <v>10</v>
      </c>
      <c r="F38" s="23">
        <v>10</v>
      </c>
      <c r="G38" s="23">
        <v>10</v>
      </c>
      <c r="H38" s="23">
        <f t="shared" si="2"/>
        <v>60</v>
      </c>
      <c r="I38" s="23">
        <v>20</v>
      </c>
      <c r="J38" s="23">
        <v>20</v>
      </c>
      <c r="K38" s="23">
        <v>20</v>
      </c>
      <c r="L38" s="23">
        <f t="shared" si="3"/>
        <v>45</v>
      </c>
      <c r="M38" s="23">
        <v>15</v>
      </c>
      <c r="N38" s="23">
        <v>15</v>
      </c>
      <c r="O38" s="23">
        <v>15</v>
      </c>
      <c r="P38" s="23">
        <f t="shared" si="7"/>
        <v>15</v>
      </c>
      <c r="Q38" s="23">
        <v>5</v>
      </c>
      <c r="R38" s="23">
        <v>5</v>
      </c>
      <c r="S38" s="23">
        <v>5</v>
      </c>
      <c r="T38" s="23">
        <f t="shared" si="4"/>
        <v>70</v>
      </c>
      <c r="U38" s="23">
        <v>76</v>
      </c>
      <c r="V38" s="118">
        <f t="shared" si="5"/>
        <v>108.57142857142857</v>
      </c>
      <c r="W38" s="124">
        <f t="shared" si="6"/>
        <v>50.666666666666671</v>
      </c>
    </row>
    <row r="39" spans="1:23" hidden="1" outlineLevel="1" x14ac:dyDescent="0.25">
      <c r="A39" s="25">
        <v>15</v>
      </c>
      <c r="B39" s="26" t="s">
        <v>52</v>
      </c>
      <c r="C39" s="23">
        <v>200</v>
      </c>
      <c r="D39" s="23">
        <f t="shared" si="1"/>
        <v>39</v>
      </c>
      <c r="E39" s="23">
        <v>13</v>
      </c>
      <c r="F39" s="23">
        <v>13</v>
      </c>
      <c r="G39" s="23">
        <v>13</v>
      </c>
      <c r="H39" s="23">
        <f t="shared" si="2"/>
        <v>80</v>
      </c>
      <c r="I39" s="23">
        <v>26</v>
      </c>
      <c r="J39" s="23">
        <v>27</v>
      </c>
      <c r="K39" s="23">
        <v>27</v>
      </c>
      <c r="L39" s="23">
        <f t="shared" si="3"/>
        <v>60</v>
      </c>
      <c r="M39" s="23">
        <v>20</v>
      </c>
      <c r="N39" s="23">
        <v>20</v>
      </c>
      <c r="O39" s="23">
        <v>20</v>
      </c>
      <c r="P39" s="23">
        <f t="shared" si="7"/>
        <v>21</v>
      </c>
      <c r="Q39" s="23">
        <v>7</v>
      </c>
      <c r="R39" s="23">
        <v>7</v>
      </c>
      <c r="S39" s="23">
        <v>7</v>
      </c>
      <c r="T39" s="23">
        <f t="shared" si="4"/>
        <v>92</v>
      </c>
      <c r="U39" s="23">
        <v>75</v>
      </c>
      <c r="V39" s="118">
        <f t="shared" si="5"/>
        <v>81.521739130434781</v>
      </c>
      <c r="W39" s="124">
        <f t="shared" si="6"/>
        <v>37.5</v>
      </c>
    </row>
    <row r="40" spans="1:23" hidden="1" outlineLevel="1" x14ac:dyDescent="0.25">
      <c r="A40" s="25">
        <v>16</v>
      </c>
      <c r="B40" s="26" t="s">
        <v>53</v>
      </c>
      <c r="C40" s="23">
        <v>500</v>
      </c>
      <c r="D40" s="23">
        <f t="shared" si="1"/>
        <v>99</v>
      </c>
      <c r="E40" s="23">
        <v>33</v>
      </c>
      <c r="F40" s="23">
        <v>33</v>
      </c>
      <c r="G40" s="23">
        <v>33</v>
      </c>
      <c r="H40" s="23">
        <f t="shared" si="2"/>
        <v>200</v>
      </c>
      <c r="I40" s="23">
        <v>66</v>
      </c>
      <c r="J40" s="23">
        <v>67</v>
      </c>
      <c r="K40" s="23">
        <v>67</v>
      </c>
      <c r="L40" s="23">
        <f t="shared" si="3"/>
        <v>150</v>
      </c>
      <c r="M40" s="23">
        <v>50</v>
      </c>
      <c r="N40" s="23">
        <v>50</v>
      </c>
      <c r="O40" s="23">
        <v>50</v>
      </c>
      <c r="P40" s="23">
        <f t="shared" si="7"/>
        <v>51</v>
      </c>
      <c r="Q40" s="23">
        <v>17</v>
      </c>
      <c r="R40" s="23">
        <v>17</v>
      </c>
      <c r="S40" s="23">
        <v>17</v>
      </c>
      <c r="T40" s="23">
        <f t="shared" si="4"/>
        <v>232</v>
      </c>
      <c r="U40" s="23">
        <v>129</v>
      </c>
      <c r="V40" s="118">
        <f t="shared" si="5"/>
        <v>55.603448275862064</v>
      </c>
      <c r="W40" s="124">
        <f t="shared" si="6"/>
        <v>25.8</v>
      </c>
    </row>
    <row r="41" spans="1:23" s="20" customFormat="1" ht="21.75" customHeight="1" collapsed="1" x14ac:dyDescent="0.25">
      <c r="A41" s="29">
        <v>3</v>
      </c>
      <c r="B41" s="44" t="s">
        <v>300</v>
      </c>
      <c r="C41" s="23">
        <v>3300</v>
      </c>
      <c r="D41" s="23">
        <f t="shared" si="1"/>
        <v>775</v>
      </c>
      <c r="E41" s="23">
        <v>190</v>
      </c>
      <c r="F41" s="23">
        <v>288</v>
      </c>
      <c r="G41" s="23">
        <v>297</v>
      </c>
      <c r="H41" s="23">
        <f t="shared" si="2"/>
        <v>870</v>
      </c>
      <c r="I41" s="23">
        <v>300</v>
      </c>
      <c r="J41" s="23">
        <v>295</v>
      </c>
      <c r="K41" s="23">
        <v>275</v>
      </c>
      <c r="L41" s="23">
        <f t="shared" si="3"/>
        <v>856</v>
      </c>
      <c r="M41" s="23">
        <v>266</v>
      </c>
      <c r="N41" s="23">
        <v>257</v>
      </c>
      <c r="O41" s="23">
        <v>333</v>
      </c>
      <c r="P41" s="23">
        <f t="shared" si="7"/>
        <v>799.00000000000023</v>
      </c>
      <c r="Q41" s="23">
        <v>303</v>
      </c>
      <c r="R41" s="23">
        <v>288</v>
      </c>
      <c r="S41" s="23">
        <v>208.00000000000023</v>
      </c>
      <c r="T41" s="23">
        <f t="shared" si="4"/>
        <v>1370</v>
      </c>
      <c r="U41" s="23">
        <f>SUM(U42:U54)</f>
        <v>1418</v>
      </c>
      <c r="V41" s="118">
        <f t="shared" si="5"/>
        <v>103.50364963503648</v>
      </c>
      <c r="W41" s="124">
        <f t="shared" si="6"/>
        <v>42.969696969696969</v>
      </c>
    </row>
    <row r="42" spans="1:23" hidden="1" outlineLevel="1" x14ac:dyDescent="0.25">
      <c r="A42" s="27">
        <v>1</v>
      </c>
      <c r="B42" s="28" t="s">
        <v>114</v>
      </c>
      <c r="C42" s="23">
        <v>638</v>
      </c>
      <c r="D42" s="23">
        <f t="shared" si="1"/>
        <v>135</v>
      </c>
      <c r="E42" s="23">
        <v>25</v>
      </c>
      <c r="F42" s="23">
        <v>55</v>
      </c>
      <c r="G42" s="23">
        <v>55</v>
      </c>
      <c r="H42" s="23">
        <f t="shared" si="2"/>
        <v>181</v>
      </c>
      <c r="I42" s="23">
        <v>66</v>
      </c>
      <c r="J42" s="23">
        <v>65</v>
      </c>
      <c r="K42" s="23">
        <v>50</v>
      </c>
      <c r="L42" s="23">
        <f t="shared" si="3"/>
        <v>166</v>
      </c>
      <c r="M42" s="23">
        <v>55</v>
      </c>
      <c r="N42" s="23">
        <v>45</v>
      </c>
      <c r="O42" s="23">
        <v>66</v>
      </c>
      <c r="P42" s="23">
        <f t="shared" si="7"/>
        <v>156</v>
      </c>
      <c r="Q42" s="23">
        <v>60</v>
      </c>
      <c r="R42" s="23">
        <v>55</v>
      </c>
      <c r="S42" s="23">
        <v>41</v>
      </c>
      <c r="T42" s="23">
        <f t="shared" si="4"/>
        <v>266</v>
      </c>
      <c r="U42" s="23">
        <v>276</v>
      </c>
      <c r="V42" s="118">
        <f t="shared" si="5"/>
        <v>103.75939849624061</v>
      </c>
      <c r="W42" s="124">
        <f t="shared" si="6"/>
        <v>43.260188087774296</v>
      </c>
    </row>
    <row r="43" spans="1:23" hidden="1" outlineLevel="1" x14ac:dyDescent="0.25">
      <c r="A43" s="27">
        <v>2</v>
      </c>
      <c r="B43" s="28" t="s">
        <v>115</v>
      </c>
      <c r="C43" s="23">
        <v>148</v>
      </c>
      <c r="D43" s="23">
        <f t="shared" si="1"/>
        <v>41</v>
      </c>
      <c r="E43" s="23">
        <v>12</v>
      </c>
      <c r="F43" s="23">
        <v>13</v>
      </c>
      <c r="G43" s="23">
        <v>16</v>
      </c>
      <c r="H43" s="23">
        <f t="shared" si="2"/>
        <v>36</v>
      </c>
      <c r="I43" s="23">
        <v>13</v>
      </c>
      <c r="J43" s="23">
        <v>11</v>
      </c>
      <c r="K43" s="23">
        <v>12</v>
      </c>
      <c r="L43" s="23">
        <f t="shared" si="3"/>
        <v>38</v>
      </c>
      <c r="M43" s="23">
        <v>11</v>
      </c>
      <c r="N43" s="23">
        <v>11</v>
      </c>
      <c r="O43" s="23">
        <v>16</v>
      </c>
      <c r="P43" s="23">
        <f t="shared" si="7"/>
        <v>33</v>
      </c>
      <c r="Q43" s="23">
        <v>13</v>
      </c>
      <c r="R43" s="23">
        <v>12</v>
      </c>
      <c r="S43" s="23">
        <v>8</v>
      </c>
      <c r="T43" s="23">
        <f t="shared" si="4"/>
        <v>65</v>
      </c>
      <c r="U43" s="23">
        <v>68</v>
      </c>
      <c r="V43" s="118">
        <f t="shared" si="5"/>
        <v>104.61538461538463</v>
      </c>
      <c r="W43" s="124">
        <f t="shared" si="6"/>
        <v>45.945945945945951</v>
      </c>
    </row>
    <row r="44" spans="1:23" hidden="1" outlineLevel="1" x14ac:dyDescent="0.25">
      <c r="A44" s="27">
        <f>A43+1</f>
        <v>3</v>
      </c>
      <c r="B44" s="28" t="s">
        <v>116</v>
      </c>
      <c r="C44" s="23">
        <v>150</v>
      </c>
      <c r="D44" s="23">
        <f t="shared" si="1"/>
        <v>41</v>
      </c>
      <c r="E44" s="23">
        <v>11</v>
      </c>
      <c r="F44" s="23">
        <v>13</v>
      </c>
      <c r="G44" s="23">
        <v>17</v>
      </c>
      <c r="H44" s="23">
        <f t="shared" si="2"/>
        <v>36</v>
      </c>
      <c r="I44" s="23">
        <v>13</v>
      </c>
      <c r="J44" s="23">
        <v>11</v>
      </c>
      <c r="K44" s="23">
        <v>12</v>
      </c>
      <c r="L44" s="23">
        <f t="shared" si="3"/>
        <v>39</v>
      </c>
      <c r="M44" s="23">
        <v>11</v>
      </c>
      <c r="N44" s="23">
        <v>11</v>
      </c>
      <c r="O44" s="23">
        <v>17</v>
      </c>
      <c r="P44" s="23">
        <f t="shared" si="7"/>
        <v>34</v>
      </c>
      <c r="Q44" s="23">
        <v>13</v>
      </c>
      <c r="R44" s="23">
        <v>13</v>
      </c>
      <c r="S44" s="23">
        <v>8</v>
      </c>
      <c r="T44" s="23">
        <f t="shared" si="4"/>
        <v>65</v>
      </c>
      <c r="U44" s="23">
        <v>69</v>
      </c>
      <c r="V44" s="118">
        <f t="shared" si="5"/>
        <v>106.15384615384616</v>
      </c>
      <c r="W44" s="124">
        <f t="shared" si="6"/>
        <v>46</v>
      </c>
    </row>
    <row r="45" spans="1:23" hidden="1" outlineLevel="1" x14ac:dyDescent="0.25">
      <c r="A45" s="27">
        <f t="shared" ref="A45:A54" si="8">A44+1</f>
        <v>4</v>
      </c>
      <c r="B45" s="28" t="s">
        <v>117</v>
      </c>
      <c r="C45" s="23">
        <v>230</v>
      </c>
      <c r="D45" s="23">
        <f t="shared" si="1"/>
        <v>61</v>
      </c>
      <c r="E45" s="23">
        <v>17</v>
      </c>
      <c r="F45" s="23">
        <v>22</v>
      </c>
      <c r="G45" s="23">
        <v>22</v>
      </c>
      <c r="H45" s="23">
        <f t="shared" si="2"/>
        <v>60</v>
      </c>
      <c r="I45" s="23">
        <v>20</v>
      </c>
      <c r="J45" s="23">
        <v>20</v>
      </c>
      <c r="K45" s="23">
        <v>20</v>
      </c>
      <c r="L45" s="23">
        <f t="shared" si="3"/>
        <v>62</v>
      </c>
      <c r="M45" s="23">
        <v>20</v>
      </c>
      <c r="N45" s="23">
        <v>20</v>
      </c>
      <c r="O45" s="23">
        <v>22</v>
      </c>
      <c r="P45" s="23">
        <f t="shared" si="7"/>
        <v>47</v>
      </c>
      <c r="Q45" s="23">
        <v>22</v>
      </c>
      <c r="R45" s="23">
        <v>20</v>
      </c>
      <c r="S45" s="23">
        <v>5</v>
      </c>
      <c r="T45" s="23">
        <f t="shared" si="4"/>
        <v>101</v>
      </c>
      <c r="U45" s="23">
        <v>105</v>
      </c>
      <c r="V45" s="118">
        <f t="shared" si="5"/>
        <v>103.96039603960396</v>
      </c>
      <c r="W45" s="124">
        <f t="shared" si="6"/>
        <v>45.652173913043477</v>
      </c>
    </row>
    <row r="46" spans="1:23" hidden="1" outlineLevel="1" x14ac:dyDescent="0.25">
      <c r="A46" s="27">
        <f t="shared" si="8"/>
        <v>5</v>
      </c>
      <c r="B46" s="28" t="s">
        <v>118</v>
      </c>
      <c r="C46" s="23">
        <v>187.00000000000003</v>
      </c>
      <c r="D46" s="23">
        <f t="shared" si="1"/>
        <v>48</v>
      </c>
      <c r="E46" s="23">
        <v>16</v>
      </c>
      <c r="F46" s="23">
        <v>16</v>
      </c>
      <c r="G46" s="23">
        <v>16</v>
      </c>
      <c r="H46" s="23">
        <f t="shared" si="2"/>
        <v>47</v>
      </c>
      <c r="I46" s="23">
        <v>16</v>
      </c>
      <c r="J46" s="23">
        <v>16</v>
      </c>
      <c r="K46" s="23">
        <v>15</v>
      </c>
      <c r="L46" s="23">
        <f t="shared" si="3"/>
        <v>46</v>
      </c>
      <c r="M46" s="23">
        <v>10</v>
      </c>
      <c r="N46" s="23">
        <v>16</v>
      </c>
      <c r="O46" s="23">
        <v>20</v>
      </c>
      <c r="P46" s="23">
        <f t="shared" si="7"/>
        <v>46.000000000000028</v>
      </c>
      <c r="Q46" s="23">
        <v>20</v>
      </c>
      <c r="R46" s="23">
        <v>15</v>
      </c>
      <c r="S46" s="23">
        <v>11.000000000000028</v>
      </c>
      <c r="T46" s="23">
        <f t="shared" si="4"/>
        <v>80</v>
      </c>
      <c r="U46" s="23">
        <v>82</v>
      </c>
      <c r="V46" s="118">
        <f t="shared" si="5"/>
        <v>102.49999999999999</v>
      </c>
      <c r="W46" s="124">
        <f t="shared" si="6"/>
        <v>43.850267379679138</v>
      </c>
    </row>
    <row r="47" spans="1:23" hidden="1" outlineLevel="1" x14ac:dyDescent="0.25">
      <c r="A47" s="27">
        <f t="shared" si="8"/>
        <v>6</v>
      </c>
      <c r="B47" s="28" t="s">
        <v>119</v>
      </c>
      <c r="C47" s="23">
        <v>363.00000000000006</v>
      </c>
      <c r="D47" s="23">
        <f t="shared" si="1"/>
        <v>82</v>
      </c>
      <c r="E47" s="23">
        <v>16</v>
      </c>
      <c r="F47" s="23">
        <v>33</v>
      </c>
      <c r="G47" s="23">
        <v>33</v>
      </c>
      <c r="H47" s="23">
        <f t="shared" si="2"/>
        <v>96</v>
      </c>
      <c r="I47" s="23">
        <v>33</v>
      </c>
      <c r="J47" s="23">
        <v>33</v>
      </c>
      <c r="K47" s="23">
        <v>30</v>
      </c>
      <c r="L47" s="23">
        <f t="shared" si="3"/>
        <v>90</v>
      </c>
      <c r="M47" s="23">
        <v>25</v>
      </c>
      <c r="N47" s="23">
        <v>25</v>
      </c>
      <c r="O47" s="23">
        <v>40</v>
      </c>
      <c r="P47" s="23">
        <f t="shared" si="7"/>
        <v>95.000000000000057</v>
      </c>
      <c r="Q47" s="23">
        <v>35</v>
      </c>
      <c r="R47" s="23">
        <v>33</v>
      </c>
      <c r="S47" s="23">
        <v>27.000000000000057</v>
      </c>
      <c r="T47" s="23">
        <f t="shared" si="4"/>
        <v>148</v>
      </c>
      <c r="U47" s="23">
        <v>151</v>
      </c>
      <c r="V47" s="118">
        <f t="shared" si="5"/>
        <v>102.02702702702702</v>
      </c>
      <c r="W47" s="124">
        <f t="shared" si="6"/>
        <v>41.597796143250683</v>
      </c>
    </row>
    <row r="48" spans="1:23" hidden="1" outlineLevel="1" x14ac:dyDescent="0.25">
      <c r="A48" s="27">
        <f t="shared" si="8"/>
        <v>7</v>
      </c>
      <c r="B48" s="28" t="s">
        <v>120</v>
      </c>
      <c r="C48" s="23">
        <v>154</v>
      </c>
      <c r="D48" s="23">
        <f t="shared" si="1"/>
        <v>39</v>
      </c>
      <c r="E48" s="23">
        <v>11</v>
      </c>
      <c r="F48" s="23">
        <v>13</v>
      </c>
      <c r="G48" s="23">
        <v>15</v>
      </c>
      <c r="H48" s="23">
        <f t="shared" si="2"/>
        <v>39</v>
      </c>
      <c r="I48" s="23">
        <v>13</v>
      </c>
      <c r="J48" s="23">
        <v>13</v>
      </c>
      <c r="K48" s="23">
        <v>13</v>
      </c>
      <c r="L48" s="23">
        <f t="shared" si="3"/>
        <v>37</v>
      </c>
      <c r="M48" s="23">
        <v>11</v>
      </c>
      <c r="N48" s="23">
        <v>11</v>
      </c>
      <c r="O48" s="23">
        <v>15</v>
      </c>
      <c r="P48" s="23">
        <f t="shared" si="7"/>
        <v>39</v>
      </c>
      <c r="Q48" s="23">
        <v>13</v>
      </c>
      <c r="R48" s="23">
        <v>13</v>
      </c>
      <c r="S48" s="23">
        <v>13</v>
      </c>
      <c r="T48" s="23">
        <f t="shared" si="4"/>
        <v>65</v>
      </c>
      <c r="U48" s="23">
        <v>68</v>
      </c>
      <c r="V48" s="118">
        <f t="shared" si="5"/>
        <v>104.61538461538463</v>
      </c>
      <c r="W48" s="124">
        <f t="shared" si="6"/>
        <v>44.155844155844157</v>
      </c>
    </row>
    <row r="49" spans="1:23" hidden="1" outlineLevel="1" x14ac:dyDescent="0.25">
      <c r="A49" s="27">
        <f t="shared" si="8"/>
        <v>8</v>
      </c>
      <c r="B49" s="28" t="s">
        <v>121</v>
      </c>
      <c r="C49" s="23">
        <v>253.00000000000003</v>
      </c>
      <c r="D49" s="23">
        <f t="shared" si="1"/>
        <v>59</v>
      </c>
      <c r="E49" s="23">
        <v>15</v>
      </c>
      <c r="F49" s="23">
        <v>22</v>
      </c>
      <c r="G49" s="23">
        <v>22</v>
      </c>
      <c r="H49" s="23">
        <f t="shared" si="2"/>
        <v>66</v>
      </c>
      <c r="I49" s="23">
        <v>22</v>
      </c>
      <c r="J49" s="23">
        <v>22</v>
      </c>
      <c r="K49" s="23">
        <v>22</v>
      </c>
      <c r="L49" s="23">
        <f t="shared" si="3"/>
        <v>66</v>
      </c>
      <c r="M49" s="23">
        <v>22</v>
      </c>
      <c r="N49" s="23">
        <v>22</v>
      </c>
      <c r="O49" s="23">
        <v>22</v>
      </c>
      <c r="P49" s="23">
        <f t="shared" si="7"/>
        <v>62.000000000000028</v>
      </c>
      <c r="Q49" s="23">
        <v>22</v>
      </c>
      <c r="R49" s="23">
        <v>22</v>
      </c>
      <c r="S49" s="23">
        <v>18.000000000000028</v>
      </c>
      <c r="T49" s="23">
        <f t="shared" si="4"/>
        <v>103</v>
      </c>
      <c r="U49" s="23">
        <v>110</v>
      </c>
      <c r="V49" s="118">
        <f t="shared" si="5"/>
        <v>106.79611650485437</v>
      </c>
      <c r="W49" s="124">
        <f t="shared" si="6"/>
        <v>43.478260869565212</v>
      </c>
    </row>
    <row r="50" spans="1:23" hidden="1" outlineLevel="1" x14ac:dyDescent="0.25">
      <c r="A50" s="27">
        <f t="shared" si="8"/>
        <v>9</v>
      </c>
      <c r="B50" s="28" t="s">
        <v>122</v>
      </c>
      <c r="C50" s="23">
        <v>253.00000000000003</v>
      </c>
      <c r="D50" s="23">
        <f t="shared" si="1"/>
        <v>59</v>
      </c>
      <c r="E50" s="23">
        <v>15</v>
      </c>
      <c r="F50" s="23">
        <v>22</v>
      </c>
      <c r="G50" s="23">
        <v>22</v>
      </c>
      <c r="H50" s="23">
        <f t="shared" si="2"/>
        <v>66</v>
      </c>
      <c r="I50" s="23">
        <v>22</v>
      </c>
      <c r="J50" s="23">
        <v>22</v>
      </c>
      <c r="K50" s="23">
        <v>22</v>
      </c>
      <c r="L50" s="23">
        <f t="shared" si="3"/>
        <v>66</v>
      </c>
      <c r="M50" s="23">
        <v>22</v>
      </c>
      <c r="N50" s="23">
        <v>22</v>
      </c>
      <c r="O50" s="23">
        <v>22</v>
      </c>
      <c r="P50" s="23">
        <f t="shared" si="7"/>
        <v>62.000000000000028</v>
      </c>
      <c r="Q50" s="23">
        <v>21</v>
      </c>
      <c r="R50" s="23">
        <v>22</v>
      </c>
      <c r="S50" s="23">
        <v>19.000000000000028</v>
      </c>
      <c r="T50" s="23">
        <f t="shared" si="4"/>
        <v>103</v>
      </c>
      <c r="U50" s="23">
        <v>106</v>
      </c>
      <c r="V50" s="118">
        <f t="shared" si="5"/>
        <v>102.91262135922329</v>
      </c>
      <c r="W50" s="124">
        <f t="shared" si="6"/>
        <v>41.897233201581024</v>
      </c>
    </row>
    <row r="51" spans="1:23" hidden="1" outlineLevel="1" x14ac:dyDescent="0.25">
      <c r="A51" s="27">
        <f t="shared" si="8"/>
        <v>10</v>
      </c>
      <c r="B51" s="28" t="s">
        <v>123</v>
      </c>
      <c r="C51" s="23">
        <v>286</v>
      </c>
      <c r="D51" s="23">
        <f t="shared" si="1"/>
        <v>60</v>
      </c>
      <c r="E51" s="23">
        <v>16</v>
      </c>
      <c r="F51" s="23">
        <v>22</v>
      </c>
      <c r="G51" s="23">
        <v>22</v>
      </c>
      <c r="H51" s="23">
        <f t="shared" si="2"/>
        <v>75</v>
      </c>
      <c r="I51" s="23">
        <v>25</v>
      </c>
      <c r="J51" s="23">
        <v>25</v>
      </c>
      <c r="K51" s="23">
        <v>25</v>
      </c>
      <c r="L51" s="23">
        <f t="shared" si="3"/>
        <v>81</v>
      </c>
      <c r="M51" s="23">
        <v>25</v>
      </c>
      <c r="N51" s="23">
        <v>25</v>
      </c>
      <c r="O51" s="23">
        <v>31</v>
      </c>
      <c r="P51" s="23">
        <f t="shared" si="7"/>
        <v>70</v>
      </c>
      <c r="Q51" s="23">
        <v>25</v>
      </c>
      <c r="R51" s="23">
        <v>25</v>
      </c>
      <c r="S51" s="23">
        <v>20</v>
      </c>
      <c r="T51" s="23">
        <f t="shared" si="4"/>
        <v>110</v>
      </c>
      <c r="U51" s="23">
        <v>113</v>
      </c>
      <c r="V51" s="118">
        <f t="shared" si="5"/>
        <v>102.72727272727273</v>
      </c>
      <c r="W51" s="124">
        <f t="shared" si="6"/>
        <v>39.510489510489514</v>
      </c>
    </row>
    <row r="52" spans="1:23" hidden="1" outlineLevel="1" x14ac:dyDescent="0.25">
      <c r="A52" s="27">
        <f t="shared" si="8"/>
        <v>11</v>
      </c>
      <c r="B52" s="28" t="s">
        <v>124</v>
      </c>
      <c r="C52" s="23">
        <v>242.00000000000003</v>
      </c>
      <c r="D52" s="23">
        <f t="shared" si="1"/>
        <v>60</v>
      </c>
      <c r="E52" s="23">
        <v>16</v>
      </c>
      <c r="F52" s="23">
        <v>22</v>
      </c>
      <c r="G52" s="23">
        <v>22</v>
      </c>
      <c r="H52" s="23">
        <f t="shared" si="2"/>
        <v>66</v>
      </c>
      <c r="I52" s="23">
        <v>22</v>
      </c>
      <c r="J52" s="23">
        <v>22</v>
      </c>
      <c r="K52" s="23">
        <v>22</v>
      </c>
      <c r="L52" s="23">
        <f t="shared" si="3"/>
        <v>66</v>
      </c>
      <c r="M52" s="23">
        <v>22</v>
      </c>
      <c r="N52" s="23">
        <v>22</v>
      </c>
      <c r="O52" s="23">
        <v>22</v>
      </c>
      <c r="P52" s="23">
        <f t="shared" si="7"/>
        <v>50.000000000000028</v>
      </c>
      <c r="Q52" s="23">
        <v>22</v>
      </c>
      <c r="R52" s="23">
        <v>22</v>
      </c>
      <c r="S52" s="23">
        <v>6.0000000000000284</v>
      </c>
      <c r="T52" s="23">
        <f t="shared" si="4"/>
        <v>104</v>
      </c>
      <c r="U52" s="23">
        <v>106</v>
      </c>
      <c r="V52" s="118">
        <f t="shared" si="5"/>
        <v>101.92307692307692</v>
      </c>
      <c r="W52" s="124">
        <f t="shared" si="6"/>
        <v>43.801652892561975</v>
      </c>
    </row>
    <row r="53" spans="1:23" hidden="1" outlineLevel="1" x14ac:dyDescent="0.25">
      <c r="A53" s="27">
        <f t="shared" si="8"/>
        <v>12</v>
      </c>
      <c r="B53" s="28" t="s">
        <v>125</v>
      </c>
      <c r="C53" s="23">
        <v>374.00000000000006</v>
      </c>
      <c r="D53" s="23">
        <f t="shared" si="1"/>
        <v>84</v>
      </c>
      <c r="E53" s="23">
        <v>18</v>
      </c>
      <c r="F53" s="23">
        <v>33</v>
      </c>
      <c r="G53" s="23">
        <v>33</v>
      </c>
      <c r="H53" s="23">
        <f t="shared" si="2"/>
        <v>96</v>
      </c>
      <c r="I53" s="23">
        <v>33</v>
      </c>
      <c r="J53" s="23">
        <v>33</v>
      </c>
      <c r="K53" s="23">
        <v>30</v>
      </c>
      <c r="L53" s="23">
        <f t="shared" si="3"/>
        <v>93</v>
      </c>
      <c r="M53" s="23">
        <v>30</v>
      </c>
      <c r="N53" s="23">
        <v>25</v>
      </c>
      <c r="O53" s="23">
        <v>38</v>
      </c>
      <c r="P53" s="23">
        <f t="shared" si="7"/>
        <v>101.00000000000006</v>
      </c>
      <c r="Q53" s="23">
        <v>35</v>
      </c>
      <c r="R53" s="23">
        <v>35</v>
      </c>
      <c r="S53" s="23">
        <v>31.000000000000057</v>
      </c>
      <c r="T53" s="23">
        <f t="shared" si="4"/>
        <v>150</v>
      </c>
      <c r="U53" s="23">
        <v>153</v>
      </c>
      <c r="V53" s="118">
        <f t="shared" si="5"/>
        <v>102</v>
      </c>
      <c r="W53" s="124">
        <f t="shared" si="6"/>
        <v>40.909090909090899</v>
      </c>
    </row>
    <row r="54" spans="1:23" hidden="1" outlineLevel="1" x14ac:dyDescent="0.25">
      <c r="A54" s="27">
        <f t="shared" si="8"/>
        <v>13</v>
      </c>
      <c r="B54" s="28" t="s">
        <v>126</v>
      </c>
      <c r="C54" s="23">
        <v>22</v>
      </c>
      <c r="D54" s="23">
        <f t="shared" si="1"/>
        <v>6</v>
      </c>
      <c r="E54" s="23">
        <v>2</v>
      </c>
      <c r="F54" s="23">
        <v>2</v>
      </c>
      <c r="G54" s="23">
        <v>2</v>
      </c>
      <c r="H54" s="23">
        <f t="shared" si="2"/>
        <v>6</v>
      </c>
      <c r="I54" s="23">
        <v>2</v>
      </c>
      <c r="J54" s="23">
        <v>2</v>
      </c>
      <c r="K54" s="23">
        <v>2</v>
      </c>
      <c r="L54" s="23">
        <f t="shared" si="3"/>
        <v>6</v>
      </c>
      <c r="M54" s="23">
        <v>2</v>
      </c>
      <c r="N54" s="23">
        <v>2</v>
      </c>
      <c r="O54" s="23">
        <v>2</v>
      </c>
      <c r="P54" s="23">
        <f t="shared" si="7"/>
        <v>4</v>
      </c>
      <c r="Q54" s="23">
        <v>2</v>
      </c>
      <c r="R54" s="23">
        <v>1</v>
      </c>
      <c r="S54" s="23">
        <v>1</v>
      </c>
      <c r="T54" s="23">
        <f t="shared" si="4"/>
        <v>10</v>
      </c>
      <c r="U54" s="23">
        <v>11</v>
      </c>
      <c r="V54" s="118">
        <f t="shared" si="5"/>
        <v>110.00000000000001</v>
      </c>
      <c r="W54" s="124">
        <f t="shared" si="6"/>
        <v>50</v>
      </c>
    </row>
    <row r="55" spans="1:23" s="20" customFormat="1" ht="21.75" customHeight="1" collapsed="1" x14ac:dyDescent="0.25">
      <c r="A55" s="29">
        <v>4</v>
      </c>
      <c r="B55" s="44" t="s">
        <v>301</v>
      </c>
      <c r="C55" s="23">
        <v>2900</v>
      </c>
      <c r="D55" s="23">
        <f t="shared" si="1"/>
        <v>545</v>
      </c>
      <c r="E55" s="23">
        <v>110</v>
      </c>
      <c r="F55" s="23">
        <v>190</v>
      </c>
      <c r="G55" s="23">
        <v>245</v>
      </c>
      <c r="H55" s="23">
        <f t="shared" si="2"/>
        <v>925</v>
      </c>
      <c r="I55" s="23">
        <v>275</v>
      </c>
      <c r="J55" s="23">
        <v>320</v>
      </c>
      <c r="K55" s="23">
        <v>330</v>
      </c>
      <c r="L55" s="23">
        <f t="shared" si="3"/>
        <v>910</v>
      </c>
      <c r="M55" s="23">
        <v>320</v>
      </c>
      <c r="N55" s="23">
        <v>315</v>
      </c>
      <c r="O55" s="23">
        <v>275</v>
      </c>
      <c r="P55" s="23">
        <f t="shared" si="7"/>
        <v>520</v>
      </c>
      <c r="Q55" s="23">
        <v>235</v>
      </c>
      <c r="R55" s="23">
        <v>165</v>
      </c>
      <c r="S55" s="23">
        <v>120</v>
      </c>
      <c r="T55" s="23">
        <f t="shared" si="4"/>
        <v>1140</v>
      </c>
      <c r="U55" s="23">
        <f>SUM(U56:U68)</f>
        <v>1147</v>
      </c>
      <c r="V55" s="118">
        <f t="shared" si="5"/>
        <v>100.61403508771929</v>
      </c>
      <c r="W55" s="124">
        <f t="shared" si="6"/>
        <v>39.551724137931032</v>
      </c>
    </row>
    <row r="56" spans="1:23" hidden="1" outlineLevel="1" x14ac:dyDescent="0.25">
      <c r="A56" s="29">
        <v>1</v>
      </c>
      <c r="B56" s="43" t="s">
        <v>142</v>
      </c>
      <c r="C56" s="23">
        <v>100</v>
      </c>
      <c r="D56" s="23">
        <f t="shared" si="1"/>
        <v>20</v>
      </c>
      <c r="E56" s="23">
        <v>5</v>
      </c>
      <c r="F56" s="23">
        <v>5</v>
      </c>
      <c r="G56" s="23">
        <v>10</v>
      </c>
      <c r="H56" s="23">
        <f t="shared" si="2"/>
        <v>30</v>
      </c>
      <c r="I56" s="23">
        <v>10</v>
      </c>
      <c r="J56" s="23">
        <v>10</v>
      </c>
      <c r="K56" s="23">
        <v>10</v>
      </c>
      <c r="L56" s="23">
        <f t="shared" si="3"/>
        <v>30</v>
      </c>
      <c r="M56" s="23">
        <v>10</v>
      </c>
      <c r="N56" s="23">
        <v>10</v>
      </c>
      <c r="O56" s="23">
        <v>10</v>
      </c>
      <c r="P56" s="23">
        <f t="shared" si="7"/>
        <v>20</v>
      </c>
      <c r="Q56" s="23">
        <v>10</v>
      </c>
      <c r="R56" s="23">
        <v>5</v>
      </c>
      <c r="S56" s="23">
        <v>5</v>
      </c>
      <c r="T56" s="23">
        <f t="shared" si="4"/>
        <v>40</v>
      </c>
      <c r="U56" s="23">
        <v>40</v>
      </c>
      <c r="V56" s="118">
        <f t="shared" si="5"/>
        <v>100</v>
      </c>
      <c r="W56" s="124">
        <f t="shared" si="6"/>
        <v>40</v>
      </c>
    </row>
    <row r="57" spans="1:23" hidden="1" outlineLevel="1" x14ac:dyDescent="0.25">
      <c r="A57" s="29">
        <v>2</v>
      </c>
      <c r="B57" s="43" t="s">
        <v>143</v>
      </c>
      <c r="C57" s="23">
        <v>150</v>
      </c>
      <c r="D57" s="23">
        <f t="shared" si="1"/>
        <v>25</v>
      </c>
      <c r="E57" s="23">
        <v>5</v>
      </c>
      <c r="F57" s="23">
        <v>10</v>
      </c>
      <c r="G57" s="23">
        <v>10</v>
      </c>
      <c r="H57" s="23">
        <f t="shared" si="2"/>
        <v>50</v>
      </c>
      <c r="I57" s="23">
        <v>10</v>
      </c>
      <c r="J57" s="23">
        <v>20</v>
      </c>
      <c r="K57" s="23">
        <v>20</v>
      </c>
      <c r="L57" s="23">
        <f t="shared" si="3"/>
        <v>50</v>
      </c>
      <c r="M57" s="23">
        <v>20</v>
      </c>
      <c r="N57" s="23">
        <v>20</v>
      </c>
      <c r="O57" s="23">
        <v>10</v>
      </c>
      <c r="P57" s="23">
        <f t="shared" si="7"/>
        <v>25</v>
      </c>
      <c r="Q57" s="23">
        <v>10</v>
      </c>
      <c r="R57" s="23">
        <v>10</v>
      </c>
      <c r="S57" s="23">
        <v>5</v>
      </c>
      <c r="T57" s="23">
        <f t="shared" si="4"/>
        <v>55</v>
      </c>
      <c r="U57" s="23">
        <v>32</v>
      </c>
      <c r="V57" s="118">
        <f t="shared" si="5"/>
        <v>58.18181818181818</v>
      </c>
      <c r="W57" s="124">
        <f t="shared" si="6"/>
        <v>21.333333333333336</v>
      </c>
    </row>
    <row r="58" spans="1:23" hidden="1" outlineLevel="1" x14ac:dyDescent="0.25">
      <c r="A58" s="29">
        <v>3</v>
      </c>
      <c r="B58" s="43" t="s">
        <v>144</v>
      </c>
      <c r="C58" s="23">
        <v>250</v>
      </c>
      <c r="D58" s="23">
        <f t="shared" si="1"/>
        <v>40</v>
      </c>
      <c r="E58" s="23">
        <v>10</v>
      </c>
      <c r="F58" s="23">
        <v>10</v>
      </c>
      <c r="G58" s="23">
        <v>20</v>
      </c>
      <c r="H58" s="23">
        <f t="shared" si="2"/>
        <v>90</v>
      </c>
      <c r="I58" s="23">
        <v>30</v>
      </c>
      <c r="J58" s="23">
        <v>30</v>
      </c>
      <c r="K58" s="23">
        <v>30</v>
      </c>
      <c r="L58" s="23">
        <f t="shared" si="3"/>
        <v>80</v>
      </c>
      <c r="M58" s="23">
        <v>30</v>
      </c>
      <c r="N58" s="23">
        <v>30</v>
      </c>
      <c r="O58" s="23">
        <v>20</v>
      </c>
      <c r="P58" s="23">
        <f t="shared" si="7"/>
        <v>40</v>
      </c>
      <c r="Q58" s="23">
        <v>20</v>
      </c>
      <c r="R58" s="23">
        <v>10</v>
      </c>
      <c r="S58" s="23">
        <v>10</v>
      </c>
      <c r="T58" s="23">
        <f t="shared" si="4"/>
        <v>100</v>
      </c>
      <c r="U58" s="23">
        <v>106</v>
      </c>
      <c r="V58" s="118">
        <f t="shared" si="5"/>
        <v>106</v>
      </c>
      <c r="W58" s="124">
        <f t="shared" si="6"/>
        <v>42.4</v>
      </c>
    </row>
    <row r="59" spans="1:23" hidden="1" outlineLevel="1" x14ac:dyDescent="0.25">
      <c r="A59" s="29">
        <v>4</v>
      </c>
      <c r="B59" s="43" t="s">
        <v>145</v>
      </c>
      <c r="C59" s="23">
        <v>400</v>
      </c>
      <c r="D59" s="23">
        <f t="shared" si="1"/>
        <v>80</v>
      </c>
      <c r="E59" s="23">
        <v>10</v>
      </c>
      <c r="F59" s="23">
        <v>30</v>
      </c>
      <c r="G59" s="23">
        <v>40</v>
      </c>
      <c r="H59" s="23">
        <f t="shared" si="2"/>
        <v>140</v>
      </c>
      <c r="I59" s="23">
        <v>40</v>
      </c>
      <c r="J59" s="23">
        <v>50</v>
      </c>
      <c r="K59" s="23">
        <v>50</v>
      </c>
      <c r="L59" s="23">
        <f t="shared" si="3"/>
        <v>120</v>
      </c>
      <c r="M59" s="23">
        <v>40</v>
      </c>
      <c r="N59" s="23">
        <v>40</v>
      </c>
      <c r="O59" s="23">
        <v>40</v>
      </c>
      <c r="P59" s="23">
        <f t="shared" si="7"/>
        <v>60</v>
      </c>
      <c r="Q59" s="23">
        <v>20</v>
      </c>
      <c r="R59" s="23">
        <v>20</v>
      </c>
      <c r="S59" s="23">
        <v>20</v>
      </c>
      <c r="T59" s="23">
        <f t="shared" si="4"/>
        <v>170</v>
      </c>
      <c r="U59" s="23">
        <v>171</v>
      </c>
      <c r="V59" s="118">
        <f t="shared" si="5"/>
        <v>100.58823529411765</v>
      </c>
      <c r="W59" s="124">
        <f t="shared" si="6"/>
        <v>42.75</v>
      </c>
    </row>
    <row r="60" spans="1:23" hidden="1" outlineLevel="1" x14ac:dyDescent="0.25">
      <c r="A60" s="29">
        <v>5</v>
      </c>
      <c r="B60" s="43" t="s">
        <v>146</v>
      </c>
      <c r="C60" s="23">
        <v>220</v>
      </c>
      <c r="D60" s="23">
        <f t="shared" si="1"/>
        <v>50</v>
      </c>
      <c r="E60" s="23">
        <v>10</v>
      </c>
      <c r="F60" s="23">
        <v>20</v>
      </c>
      <c r="G60" s="23">
        <v>20</v>
      </c>
      <c r="H60" s="23">
        <f t="shared" si="2"/>
        <v>60</v>
      </c>
      <c r="I60" s="23">
        <v>20</v>
      </c>
      <c r="J60" s="23">
        <v>20</v>
      </c>
      <c r="K60" s="23">
        <v>20</v>
      </c>
      <c r="L60" s="23">
        <f t="shared" si="3"/>
        <v>60</v>
      </c>
      <c r="M60" s="23">
        <v>20</v>
      </c>
      <c r="N60" s="23">
        <v>20</v>
      </c>
      <c r="O60" s="23">
        <v>20</v>
      </c>
      <c r="P60" s="23">
        <f t="shared" si="7"/>
        <v>50</v>
      </c>
      <c r="Q60" s="23">
        <v>20</v>
      </c>
      <c r="R60" s="23">
        <v>20</v>
      </c>
      <c r="S60" s="23">
        <v>10</v>
      </c>
      <c r="T60" s="23">
        <f t="shared" si="4"/>
        <v>90</v>
      </c>
      <c r="U60" s="23">
        <v>96</v>
      </c>
      <c r="V60" s="118">
        <f t="shared" si="5"/>
        <v>106.66666666666667</v>
      </c>
      <c r="W60" s="124">
        <f t="shared" si="6"/>
        <v>43.636363636363633</v>
      </c>
    </row>
    <row r="61" spans="1:23" hidden="1" outlineLevel="1" x14ac:dyDescent="0.25">
      <c r="A61" s="29">
        <v>6</v>
      </c>
      <c r="B61" s="43" t="s">
        <v>147</v>
      </c>
      <c r="C61" s="23">
        <v>200</v>
      </c>
      <c r="D61" s="23">
        <f t="shared" si="1"/>
        <v>35</v>
      </c>
      <c r="E61" s="23">
        <v>5</v>
      </c>
      <c r="F61" s="23">
        <v>10</v>
      </c>
      <c r="G61" s="23">
        <v>20</v>
      </c>
      <c r="H61" s="23">
        <f t="shared" si="2"/>
        <v>70</v>
      </c>
      <c r="I61" s="23">
        <v>20</v>
      </c>
      <c r="J61" s="23">
        <v>25</v>
      </c>
      <c r="K61" s="23">
        <v>25</v>
      </c>
      <c r="L61" s="23">
        <f t="shared" si="3"/>
        <v>60</v>
      </c>
      <c r="M61" s="23">
        <v>20</v>
      </c>
      <c r="N61" s="23">
        <v>20</v>
      </c>
      <c r="O61" s="23">
        <v>20</v>
      </c>
      <c r="P61" s="23">
        <f t="shared" si="7"/>
        <v>35</v>
      </c>
      <c r="Q61" s="23">
        <v>20</v>
      </c>
      <c r="R61" s="23">
        <v>10</v>
      </c>
      <c r="S61" s="23">
        <v>5</v>
      </c>
      <c r="T61" s="23">
        <f t="shared" si="4"/>
        <v>80</v>
      </c>
      <c r="U61" s="23">
        <v>169</v>
      </c>
      <c r="V61" s="118">
        <f t="shared" si="5"/>
        <v>211.24999999999997</v>
      </c>
      <c r="W61" s="124">
        <f t="shared" si="6"/>
        <v>84.5</v>
      </c>
    </row>
    <row r="62" spans="1:23" hidden="1" outlineLevel="1" x14ac:dyDescent="0.25">
      <c r="A62" s="29">
        <v>7</v>
      </c>
      <c r="B62" s="43" t="s">
        <v>148</v>
      </c>
      <c r="C62" s="23">
        <v>250</v>
      </c>
      <c r="D62" s="23">
        <f t="shared" si="1"/>
        <v>45</v>
      </c>
      <c r="E62" s="23">
        <v>10</v>
      </c>
      <c r="F62" s="23">
        <v>15</v>
      </c>
      <c r="G62" s="23">
        <v>20</v>
      </c>
      <c r="H62" s="23">
        <f t="shared" si="2"/>
        <v>80</v>
      </c>
      <c r="I62" s="23">
        <v>20</v>
      </c>
      <c r="J62" s="23">
        <v>30</v>
      </c>
      <c r="K62" s="23">
        <v>30</v>
      </c>
      <c r="L62" s="23">
        <f t="shared" si="3"/>
        <v>75</v>
      </c>
      <c r="M62" s="23">
        <v>30</v>
      </c>
      <c r="N62" s="23">
        <v>25</v>
      </c>
      <c r="O62" s="23">
        <v>20</v>
      </c>
      <c r="P62" s="23">
        <f t="shared" si="7"/>
        <v>50</v>
      </c>
      <c r="Q62" s="23">
        <v>20</v>
      </c>
      <c r="R62" s="23">
        <v>20</v>
      </c>
      <c r="S62" s="23">
        <v>10</v>
      </c>
      <c r="T62" s="23">
        <f t="shared" si="4"/>
        <v>95</v>
      </c>
      <c r="U62" s="23">
        <v>67</v>
      </c>
      <c r="V62" s="118">
        <f t="shared" si="5"/>
        <v>70.526315789473685</v>
      </c>
      <c r="W62" s="124">
        <f t="shared" si="6"/>
        <v>26.8</v>
      </c>
    </row>
    <row r="63" spans="1:23" hidden="1" outlineLevel="1" x14ac:dyDescent="0.25">
      <c r="A63" s="29">
        <v>8</v>
      </c>
      <c r="B63" s="43" t="s">
        <v>149</v>
      </c>
      <c r="C63" s="23">
        <v>150</v>
      </c>
      <c r="D63" s="23">
        <f t="shared" si="1"/>
        <v>25</v>
      </c>
      <c r="E63" s="23">
        <v>5</v>
      </c>
      <c r="F63" s="23">
        <v>10</v>
      </c>
      <c r="G63" s="23">
        <v>10</v>
      </c>
      <c r="H63" s="23">
        <f t="shared" si="2"/>
        <v>50</v>
      </c>
      <c r="I63" s="23">
        <v>10</v>
      </c>
      <c r="J63" s="23">
        <v>20</v>
      </c>
      <c r="K63" s="23">
        <v>20</v>
      </c>
      <c r="L63" s="23">
        <f t="shared" si="3"/>
        <v>50</v>
      </c>
      <c r="M63" s="23">
        <v>20</v>
      </c>
      <c r="N63" s="23">
        <v>20</v>
      </c>
      <c r="O63" s="23">
        <v>10</v>
      </c>
      <c r="P63" s="23">
        <f t="shared" si="7"/>
        <v>25</v>
      </c>
      <c r="Q63" s="23">
        <v>10</v>
      </c>
      <c r="R63" s="23">
        <v>10</v>
      </c>
      <c r="S63" s="23">
        <v>5</v>
      </c>
      <c r="T63" s="23">
        <f t="shared" si="4"/>
        <v>55</v>
      </c>
      <c r="U63" s="23">
        <v>106</v>
      </c>
      <c r="V63" s="118">
        <f t="shared" si="5"/>
        <v>192.72727272727272</v>
      </c>
      <c r="W63" s="124">
        <f t="shared" si="6"/>
        <v>70.666666666666671</v>
      </c>
    </row>
    <row r="64" spans="1:23" hidden="1" outlineLevel="1" x14ac:dyDescent="0.25">
      <c r="A64" s="29">
        <v>9</v>
      </c>
      <c r="B64" s="43" t="s">
        <v>150</v>
      </c>
      <c r="C64" s="23">
        <v>250</v>
      </c>
      <c r="D64" s="23">
        <f t="shared" si="1"/>
        <v>50</v>
      </c>
      <c r="E64" s="23">
        <v>10</v>
      </c>
      <c r="F64" s="23">
        <v>20</v>
      </c>
      <c r="G64" s="23">
        <v>20</v>
      </c>
      <c r="H64" s="23">
        <f t="shared" si="2"/>
        <v>70</v>
      </c>
      <c r="I64" s="23">
        <v>20</v>
      </c>
      <c r="J64" s="23">
        <v>30</v>
      </c>
      <c r="K64" s="23">
        <v>20</v>
      </c>
      <c r="L64" s="23">
        <f t="shared" si="3"/>
        <v>90</v>
      </c>
      <c r="M64" s="23">
        <v>30</v>
      </c>
      <c r="N64" s="23">
        <v>30</v>
      </c>
      <c r="O64" s="23">
        <v>30</v>
      </c>
      <c r="P64" s="23">
        <f t="shared" si="7"/>
        <v>40</v>
      </c>
      <c r="Q64" s="23">
        <v>20</v>
      </c>
      <c r="R64" s="23">
        <v>10</v>
      </c>
      <c r="S64" s="23">
        <v>10</v>
      </c>
      <c r="T64" s="23">
        <f t="shared" si="4"/>
        <v>100</v>
      </c>
      <c r="U64" s="23">
        <v>70</v>
      </c>
      <c r="V64" s="118">
        <f t="shared" si="5"/>
        <v>70</v>
      </c>
      <c r="W64" s="124">
        <f t="shared" si="6"/>
        <v>28.000000000000004</v>
      </c>
    </row>
    <row r="65" spans="1:23" hidden="1" outlineLevel="1" x14ac:dyDescent="0.25">
      <c r="A65" s="29">
        <v>10</v>
      </c>
      <c r="B65" s="43" t="s">
        <v>151</v>
      </c>
      <c r="C65" s="23">
        <v>170</v>
      </c>
      <c r="D65" s="23">
        <f t="shared" si="1"/>
        <v>40</v>
      </c>
      <c r="E65" s="23">
        <v>10</v>
      </c>
      <c r="F65" s="23">
        <v>10</v>
      </c>
      <c r="G65" s="23">
        <v>20</v>
      </c>
      <c r="H65" s="23">
        <f t="shared" si="2"/>
        <v>50</v>
      </c>
      <c r="I65" s="23">
        <v>20</v>
      </c>
      <c r="J65" s="23">
        <v>10</v>
      </c>
      <c r="K65" s="23">
        <v>20</v>
      </c>
      <c r="L65" s="23">
        <f t="shared" si="3"/>
        <v>50</v>
      </c>
      <c r="M65" s="23">
        <v>15</v>
      </c>
      <c r="N65" s="23">
        <v>15</v>
      </c>
      <c r="O65" s="23">
        <v>20</v>
      </c>
      <c r="P65" s="23">
        <f t="shared" si="7"/>
        <v>30</v>
      </c>
      <c r="Q65" s="23">
        <v>10</v>
      </c>
      <c r="R65" s="23">
        <v>10</v>
      </c>
      <c r="S65" s="23">
        <v>10</v>
      </c>
      <c r="T65" s="23">
        <f t="shared" si="4"/>
        <v>70</v>
      </c>
      <c r="U65" s="23">
        <v>30</v>
      </c>
      <c r="V65" s="118">
        <f t="shared" si="5"/>
        <v>42.857142857142854</v>
      </c>
      <c r="W65" s="124">
        <f t="shared" si="6"/>
        <v>17.647058823529413</v>
      </c>
    </row>
    <row r="66" spans="1:23" hidden="1" outlineLevel="1" x14ac:dyDescent="0.25">
      <c r="A66" s="29">
        <v>11</v>
      </c>
      <c r="B66" s="43" t="s">
        <v>152</v>
      </c>
      <c r="C66" s="23">
        <v>100</v>
      </c>
      <c r="D66" s="23">
        <f t="shared" si="1"/>
        <v>20</v>
      </c>
      <c r="E66" s="23">
        <v>5</v>
      </c>
      <c r="F66" s="23">
        <v>5</v>
      </c>
      <c r="G66" s="23">
        <v>10</v>
      </c>
      <c r="H66" s="23">
        <f t="shared" si="2"/>
        <v>30</v>
      </c>
      <c r="I66" s="23">
        <v>10</v>
      </c>
      <c r="J66" s="23">
        <v>10</v>
      </c>
      <c r="K66" s="23">
        <v>10</v>
      </c>
      <c r="L66" s="23">
        <f t="shared" si="3"/>
        <v>30</v>
      </c>
      <c r="M66" s="23">
        <v>10</v>
      </c>
      <c r="N66" s="23">
        <v>10</v>
      </c>
      <c r="O66" s="23">
        <v>10</v>
      </c>
      <c r="P66" s="23">
        <f t="shared" si="7"/>
        <v>20</v>
      </c>
      <c r="Q66" s="23">
        <v>10</v>
      </c>
      <c r="R66" s="23">
        <v>5</v>
      </c>
      <c r="S66" s="23">
        <v>5</v>
      </c>
      <c r="T66" s="23">
        <f t="shared" si="4"/>
        <v>40</v>
      </c>
      <c r="U66" s="23">
        <v>32</v>
      </c>
      <c r="V66" s="118">
        <f t="shared" si="5"/>
        <v>80</v>
      </c>
      <c r="W66" s="124">
        <f t="shared" si="6"/>
        <v>32</v>
      </c>
    </row>
    <row r="67" spans="1:23" hidden="1" outlineLevel="1" x14ac:dyDescent="0.25">
      <c r="A67" s="29">
        <v>12</v>
      </c>
      <c r="B67" s="43" t="s">
        <v>153</v>
      </c>
      <c r="C67" s="23">
        <v>60</v>
      </c>
      <c r="D67" s="23">
        <f t="shared" si="1"/>
        <v>15</v>
      </c>
      <c r="E67" s="23">
        <v>5</v>
      </c>
      <c r="F67" s="23">
        <v>5</v>
      </c>
      <c r="G67" s="23">
        <v>5</v>
      </c>
      <c r="H67" s="23">
        <f t="shared" si="2"/>
        <v>15</v>
      </c>
      <c r="I67" s="23">
        <v>5</v>
      </c>
      <c r="J67" s="23">
        <v>5</v>
      </c>
      <c r="K67" s="23">
        <v>5</v>
      </c>
      <c r="L67" s="23">
        <f t="shared" si="3"/>
        <v>15</v>
      </c>
      <c r="M67" s="23">
        <v>5</v>
      </c>
      <c r="N67" s="23">
        <v>5</v>
      </c>
      <c r="O67" s="23">
        <v>5</v>
      </c>
      <c r="P67" s="23">
        <f t="shared" si="7"/>
        <v>15</v>
      </c>
      <c r="Q67" s="23">
        <v>5</v>
      </c>
      <c r="R67" s="23">
        <v>5</v>
      </c>
      <c r="S67" s="23">
        <v>5</v>
      </c>
      <c r="T67" s="23">
        <f t="shared" si="4"/>
        <v>25</v>
      </c>
      <c r="U67" s="23">
        <v>15</v>
      </c>
      <c r="V67" s="118">
        <f t="shared" si="5"/>
        <v>60</v>
      </c>
      <c r="W67" s="124">
        <f t="shared" si="6"/>
        <v>25</v>
      </c>
    </row>
    <row r="68" spans="1:23" hidden="1" outlineLevel="1" x14ac:dyDescent="0.25">
      <c r="A68" s="29">
        <v>13</v>
      </c>
      <c r="B68" s="43" t="s">
        <v>154</v>
      </c>
      <c r="C68" s="23">
        <v>600</v>
      </c>
      <c r="D68" s="23">
        <f t="shared" si="1"/>
        <v>100</v>
      </c>
      <c r="E68" s="23">
        <v>20</v>
      </c>
      <c r="F68" s="23">
        <v>40</v>
      </c>
      <c r="G68" s="23">
        <v>40</v>
      </c>
      <c r="H68" s="23">
        <f t="shared" si="2"/>
        <v>190</v>
      </c>
      <c r="I68" s="23">
        <v>60</v>
      </c>
      <c r="J68" s="23">
        <v>60</v>
      </c>
      <c r="K68" s="23">
        <v>70</v>
      </c>
      <c r="L68" s="23">
        <f t="shared" si="3"/>
        <v>200</v>
      </c>
      <c r="M68" s="23">
        <v>70</v>
      </c>
      <c r="N68" s="23">
        <v>70</v>
      </c>
      <c r="O68" s="23">
        <v>60</v>
      </c>
      <c r="P68" s="23">
        <f t="shared" si="7"/>
        <v>110</v>
      </c>
      <c r="Q68" s="23">
        <v>60</v>
      </c>
      <c r="R68" s="23">
        <v>30</v>
      </c>
      <c r="S68" s="23">
        <v>20</v>
      </c>
      <c r="T68" s="23">
        <f t="shared" si="4"/>
        <v>220</v>
      </c>
      <c r="U68" s="23">
        <v>213</v>
      </c>
      <c r="V68" s="118">
        <f t="shared" si="5"/>
        <v>96.818181818181813</v>
      </c>
      <c r="W68" s="124">
        <f t="shared" si="6"/>
        <v>35.5</v>
      </c>
    </row>
    <row r="69" spans="1:23" s="20" customFormat="1" ht="21.75" customHeight="1" collapsed="1" x14ac:dyDescent="0.25">
      <c r="A69" s="29">
        <v>5</v>
      </c>
      <c r="B69" s="44" t="s">
        <v>280</v>
      </c>
      <c r="C69" s="23">
        <v>4700</v>
      </c>
      <c r="D69" s="23">
        <f t="shared" si="1"/>
        <v>1244</v>
      </c>
      <c r="E69" s="23">
        <v>342</v>
      </c>
      <c r="F69" s="23">
        <v>429</v>
      </c>
      <c r="G69" s="23">
        <v>473</v>
      </c>
      <c r="H69" s="23">
        <f t="shared" si="2"/>
        <v>1007</v>
      </c>
      <c r="I69" s="23">
        <v>315</v>
      </c>
      <c r="J69" s="23">
        <v>327</v>
      </c>
      <c r="K69" s="23">
        <v>365</v>
      </c>
      <c r="L69" s="23">
        <f t="shared" si="3"/>
        <v>1074</v>
      </c>
      <c r="M69" s="23">
        <v>378</v>
      </c>
      <c r="N69" s="23">
        <v>355</v>
      </c>
      <c r="O69" s="23">
        <v>341</v>
      </c>
      <c r="P69" s="23">
        <f t="shared" si="7"/>
        <v>1375</v>
      </c>
      <c r="Q69" s="23">
        <v>441</v>
      </c>
      <c r="R69" s="23">
        <v>456</v>
      </c>
      <c r="S69" s="23">
        <v>478</v>
      </c>
      <c r="T69" s="23">
        <f t="shared" si="4"/>
        <v>1886</v>
      </c>
      <c r="U69" s="23">
        <f>SUM(U70:U84)</f>
        <v>1737</v>
      </c>
      <c r="V69" s="118">
        <f t="shared" si="5"/>
        <v>92.099681866383889</v>
      </c>
      <c r="W69" s="124">
        <f t="shared" si="6"/>
        <v>36.957446808510639</v>
      </c>
    </row>
    <row r="70" spans="1:23" s="20" customFormat="1" hidden="1" outlineLevel="1" x14ac:dyDescent="0.25">
      <c r="A70" s="29">
        <v>1</v>
      </c>
      <c r="B70" s="94" t="s">
        <v>54</v>
      </c>
      <c r="C70" s="23">
        <v>272</v>
      </c>
      <c r="D70" s="23">
        <f t="shared" ref="D70:D133" si="9">SUM(E70:G70)</f>
        <v>71</v>
      </c>
      <c r="E70" s="23">
        <v>20</v>
      </c>
      <c r="F70" s="23">
        <v>25</v>
      </c>
      <c r="G70" s="23">
        <v>26</v>
      </c>
      <c r="H70" s="23">
        <f t="shared" ref="H70:H133" si="10">SUM(I70:K70)</f>
        <v>58</v>
      </c>
      <c r="I70" s="23">
        <v>18</v>
      </c>
      <c r="J70" s="23">
        <v>19</v>
      </c>
      <c r="K70" s="23">
        <v>21</v>
      </c>
      <c r="L70" s="23">
        <f t="shared" ref="L70:L133" si="11">SUM(M70:O70)</f>
        <v>63</v>
      </c>
      <c r="M70" s="23">
        <v>22</v>
      </c>
      <c r="N70" s="23">
        <v>21</v>
      </c>
      <c r="O70" s="23">
        <v>20</v>
      </c>
      <c r="P70" s="23">
        <f t="shared" ref="P70:P133" si="12">SUM(Q70:S70)</f>
        <v>80</v>
      </c>
      <c r="Q70" s="23">
        <v>26</v>
      </c>
      <c r="R70" s="23">
        <v>26</v>
      </c>
      <c r="S70" s="23">
        <v>28</v>
      </c>
      <c r="T70" s="23">
        <f t="shared" ref="T70:T133" si="13">E70+F70+G70+I70+J70</f>
        <v>108</v>
      </c>
      <c r="U70" s="23">
        <v>98</v>
      </c>
      <c r="V70" s="118">
        <f t="shared" ref="V70:V133" si="14">+U70/T70*100</f>
        <v>90.740740740740748</v>
      </c>
      <c r="W70" s="124">
        <f t="shared" ref="W70:W133" si="15">+U70/C70*100</f>
        <v>36.029411764705884</v>
      </c>
    </row>
    <row r="71" spans="1:23" s="20" customFormat="1" hidden="1" outlineLevel="1" x14ac:dyDescent="0.25">
      <c r="A71" s="29">
        <v>2</v>
      </c>
      <c r="B71" s="94" t="s">
        <v>55</v>
      </c>
      <c r="C71" s="23">
        <v>353</v>
      </c>
      <c r="D71" s="23">
        <f t="shared" si="9"/>
        <v>93</v>
      </c>
      <c r="E71" s="23">
        <v>26</v>
      </c>
      <c r="F71" s="23">
        <v>32</v>
      </c>
      <c r="G71" s="23">
        <v>35</v>
      </c>
      <c r="H71" s="23">
        <f t="shared" si="10"/>
        <v>76</v>
      </c>
      <c r="I71" s="23">
        <v>24</v>
      </c>
      <c r="J71" s="23">
        <v>25</v>
      </c>
      <c r="K71" s="23">
        <v>27</v>
      </c>
      <c r="L71" s="23">
        <f t="shared" si="11"/>
        <v>81</v>
      </c>
      <c r="M71" s="23">
        <v>28</v>
      </c>
      <c r="N71" s="23">
        <v>27</v>
      </c>
      <c r="O71" s="23">
        <v>26</v>
      </c>
      <c r="P71" s="23">
        <f t="shared" si="12"/>
        <v>103</v>
      </c>
      <c r="Q71" s="23">
        <v>33</v>
      </c>
      <c r="R71" s="23">
        <v>34</v>
      </c>
      <c r="S71" s="23">
        <v>36</v>
      </c>
      <c r="T71" s="23">
        <f t="shared" si="13"/>
        <v>142</v>
      </c>
      <c r="U71" s="23">
        <v>106</v>
      </c>
      <c r="V71" s="118">
        <f t="shared" si="14"/>
        <v>74.647887323943664</v>
      </c>
      <c r="W71" s="124">
        <f t="shared" si="15"/>
        <v>30.028328611898019</v>
      </c>
    </row>
    <row r="72" spans="1:23" s="20" customFormat="1" hidden="1" outlineLevel="1" x14ac:dyDescent="0.25">
      <c r="A72" s="29">
        <v>3</v>
      </c>
      <c r="B72" s="94" t="s">
        <v>56</v>
      </c>
      <c r="C72" s="23">
        <v>373</v>
      </c>
      <c r="D72" s="23">
        <f t="shared" si="9"/>
        <v>99</v>
      </c>
      <c r="E72" s="23">
        <v>27</v>
      </c>
      <c r="F72" s="23">
        <v>34</v>
      </c>
      <c r="G72" s="23">
        <v>38</v>
      </c>
      <c r="H72" s="23">
        <f t="shared" si="10"/>
        <v>80</v>
      </c>
      <c r="I72" s="23">
        <v>25</v>
      </c>
      <c r="J72" s="23">
        <v>26</v>
      </c>
      <c r="K72" s="23">
        <v>29</v>
      </c>
      <c r="L72" s="23">
        <f t="shared" si="11"/>
        <v>85</v>
      </c>
      <c r="M72" s="23">
        <v>30</v>
      </c>
      <c r="N72" s="23">
        <v>28</v>
      </c>
      <c r="O72" s="23">
        <v>27</v>
      </c>
      <c r="P72" s="23">
        <f t="shared" si="12"/>
        <v>109</v>
      </c>
      <c r="Q72" s="23">
        <v>35</v>
      </c>
      <c r="R72" s="23">
        <v>36</v>
      </c>
      <c r="S72" s="23">
        <v>38</v>
      </c>
      <c r="T72" s="23">
        <f t="shared" si="13"/>
        <v>150</v>
      </c>
      <c r="U72" s="23">
        <v>130</v>
      </c>
      <c r="V72" s="118">
        <f t="shared" si="14"/>
        <v>86.666666666666671</v>
      </c>
      <c r="W72" s="124">
        <f t="shared" si="15"/>
        <v>34.852546916890084</v>
      </c>
    </row>
    <row r="73" spans="1:23" s="20" customFormat="1" hidden="1" outlineLevel="1" x14ac:dyDescent="0.25">
      <c r="A73" s="29">
        <v>4</v>
      </c>
      <c r="B73" s="94" t="s">
        <v>57</v>
      </c>
      <c r="C73" s="23">
        <v>281</v>
      </c>
      <c r="D73" s="23">
        <f t="shared" si="9"/>
        <v>74</v>
      </c>
      <c r="E73" s="23">
        <v>20</v>
      </c>
      <c r="F73" s="23">
        <v>26</v>
      </c>
      <c r="G73" s="23">
        <v>28</v>
      </c>
      <c r="H73" s="23">
        <f t="shared" si="10"/>
        <v>61</v>
      </c>
      <c r="I73" s="23">
        <v>19</v>
      </c>
      <c r="J73" s="23">
        <v>20</v>
      </c>
      <c r="K73" s="23">
        <v>22</v>
      </c>
      <c r="L73" s="23">
        <f t="shared" si="11"/>
        <v>64</v>
      </c>
      <c r="M73" s="23">
        <v>23</v>
      </c>
      <c r="N73" s="23">
        <v>21</v>
      </c>
      <c r="O73" s="23">
        <v>20</v>
      </c>
      <c r="P73" s="23">
        <f t="shared" si="12"/>
        <v>82</v>
      </c>
      <c r="Q73" s="23">
        <v>26</v>
      </c>
      <c r="R73" s="23">
        <v>27</v>
      </c>
      <c r="S73" s="23">
        <v>29</v>
      </c>
      <c r="T73" s="23">
        <f t="shared" si="13"/>
        <v>113</v>
      </c>
      <c r="U73" s="23">
        <v>148</v>
      </c>
      <c r="V73" s="118">
        <f t="shared" si="14"/>
        <v>130.97345132743362</v>
      </c>
      <c r="W73" s="124">
        <f t="shared" si="15"/>
        <v>52.669039145907469</v>
      </c>
    </row>
    <row r="74" spans="1:23" s="20" customFormat="1" hidden="1" outlineLevel="1" x14ac:dyDescent="0.25">
      <c r="A74" s="29">
        <v>5</v>
      </c>
      <c r="B74" s="94" t="s">
        <v>58</v>
      </c>
      <c r="C74" s="23">
        <v>562</v>
      </c>
      <c r="D74" s="23">
        <f t="shared" si="9"/>
        <v>149</v>
      </c>
      <c r="E74" s="23">
        <v>41</v>
      </c>
      <c r="F74" s="23">
        <v>51</v>
      </c>
      <c r="G74" s="23">
        <v>57</v>
      </c>
      <c r="H74" s="23">
        <f t="shared" si="10"/>
        <v>120</v>
      </c>
      <c r="I74" s="23">
        <v>37</v>
      </c>
      <c r="J74" s="23">
        <v>39</v>
      </c>
      <c r="K74" s="23">
        <v>44</v>
      </c>
      <c r="L74" s="23">
        <f t="shared" si="11"/>
        <v>128</v>
      </c>
      <c r="M74" s="23">
        <v>45</v>
      </c>
      <c r="N74" s="23">
        <v>42</v>
      </c>
      <c r="O74" s="23">
        <v>41</v>
      </c>
      <c r="P74" s="23">
        <f t="shared" si="12"/>
        <v>165</v>
      </c>
      <c r="Q74" s="23">
        <v>53</v>
      </c>
      <c r="R74" s="23">
        <v>55</v>
      </c>
      <c r="S74" s="23">
        <v>57</v>
      </c>
      <c r="T74" s="23">
        <f t="shared" si="13"/>
        <v>225</v>
      </c>
      <c r="U74" s="23">
        <v>166</v>
      </c>
      <c r="V74" s="118">
        <f t="shared" si="14"/>
        <v>73.777777777777771</v>
      </c>
      <c r="W74" s="124">
        <f t="shared" si="15"/>
        <v>29.537366548042705</v>
      </c>
    </row>
    <row r="75" spans="1:23" s="20" customFormat="1" hidden="1" outlineLevel="1" x14ac:dyDescent="0.25">
      <c r="A75" s="29">
        <v>6</v>
      </c>
      <c r="B75" s="94" t="s">
        <v>59</v>
      </c>
      <c r="C75" s="23">
        <v>365</v>
      </c>
      <c r="D75" s="23">
        <f t="shared" si="9"/>
        <v>98</v>
      </c>
      <c r="E75" s="23">
        <v>27</v>
      </c>
      <c r="F75" s="23">
        <v>34</v>
      </c>
      <c r="G75" s="23">
        <v>37</v>
      </c>
      <c r="H75" s="23">
        <f t="shared" si="10"/>
        <v>77</v>
      </c>
      <c r="I75" s="23">
        <v>24</v>
      </c>
      <c r="J75" s="23">
        <v>25</v>
      </c>
      <c r="K75" s="23">
        <v>28</v>
      </c>
      <c r="L75" s="23">
        <f t="shared" si="11"/>
        <v>84</v>
      </c>
      <c r="M75" s="23">
        <v>29</v>
      </c>
      <c r="N75" s="23">
        <v>28</v>
      </c>
      <c r="O75" s="23">
        <v>27</v>
      </c>
      <c r="P75" s="23">
        <f t="shared" si="12"/>
        <v>106</v>
      </c>
      <c r="Q75" s="23">
        <v>34</v>
      </c>
      <c r="R75" s="23">
        <v>35</v>
      </c>
      <c r="S75" s="23">
        <v>37</v>
      </c>
      <c r="T75" s="23">
        <f t="shared" si="13"/>
        <v>147</v>
      </c>
      <c r="U75" s="23">
        <v>259</v>
      </c>
      <c r="V75" s="118">
        <f t="shared" si="14"/>
        <v>176.19047619047618</v>
      </c>
      <c r="W75" s="124">
        <f t="shared" si="15"/>
        <v>70.958904109589042</v>
      </c>
    </row>
    <row r="76" spans="1:23" s="20" customFormat="1" hidden="1" outlineLevel="1" x14ac:dyDescent="0.25">
      <c r="A76" s="29">
        <v>7</v>
      </c>
      <c r="B76" s="94" t="s">
        <v>60</v>
      </c>
      <c r="C76" s="23">
        <v>264</v>
      </c>
      <c r="D76" s="23">
        <f t="shared" si="9"/>
        <v>70</v>
      </c>
      <c r="E76" s="23">
        <v>19</v>
      </c>
      <c r="F76" s="23">
        <v>24</v>
      </c>
      <c r="G76" s="23">
        <v>27</v>
      </c>
      <c r="H76" s="23">
        <f t="shared" si="10"/>
        <v>56</v>
      </c>
      <c r="I76" s="23">
        <v>17</v>
      </c>
      <c r="J76" s="23">
        <v>18</v>
      </c>
      <c r="K76" s="23">
        <v>21</v>
      </c>
      <c r="L76" s="23">
        <f t="shared" si="11"/>
        <v>60</v>
      </c>
      <c r="M76" s="23">
        <v>21</v>
      </c>
      <c r="N76" s="23">
        <v>20</v>
      </c>
      <c r="O76" s="23">
        <v>19</v>
      </c>
      <c r="P76" s="23">
        <f t="shared" si="12"/>
        <v>78</v>
      </c>
      <c r="Q76" s="23">
        <v>25</v>
      </c>
      <c r="R76" s="23">
        <v>26</v>
      </c>
      <c r="S76" s="23">
        <v>27</v>
      </c>
      <c r="T76" s="23">
        <f t="shared" si="13"/>
        <v>105</v>
      </c>
      <c r="U76" s="23">
        <v>115</v>
      </c>
      <c r="V76" s="118">
        <f t="shared" si="14"/>
        <v>109.52380952380953</v>
      </c>
      <c r="W76" s="124">
        <f t="shared" si="15"/>
        <v>43.560606060606062</v>
      </c>
    </row>
    <row r="77" spans="1:23" s="20" customFormat="1" hidden="1" outlineLevel="1" x14ac:dyDescent="0.25">
      <c r="A77" s="29">
        <v>8</v>
      </c>
      <c r="B77" s="94" t="s">
        <v>61</v>
      </c>
      <c r="C77" s="23">
        <v>268</v>
      </c>
      <c r="D77" s="23">
        <f t="shared" si="9"/>
        <v>71</v>
      </c>
      <c r="E77" s="23">
        <v>20</v>
      </c>
      <c r="F77" s="23">
        <v>24</v>
      </c>
      <c r="G77" s="23">
        <v>27</v>
      </c>
      <c r="H77" s="23">
        <f t="shared" si="10"/>
        <v>58</v>
      </c>
      <c r="I77" s="23">
        <v>18</v>
      </c>
      <c r="J77" s="23">
        <v>19</v>
      </c>
      <c r="K77" s="23">
        <v>21</v>
      </c>
      <c r="L77" s="23">
        <f t="shared" si="11"/>
        <v>61</v>
      </c>
      <c r="M77" s="23">
        <v>22</v>
      </c>
      <c r="N77" s="23">
        <v>20</v>
      </c>
      <c r="O77" s="23">
        <v>19</v>
      </c>
      <c r="P77" s="23">
        <f t="shared" si="12"/>
        <v>78</v>
      </c>
      <c r="Q77" s="23">
        <v>25</v>
      </c>
      <c r="R77" s="23">
        <v>26</v>
      </c>
      <c r="S77" s="23">
        <v>27</v>
      </c>
      <c r="T77" s="23">
        <f t="shared" si="13"/>
        <v>108</v>
      </c>
      <c r="U77" s="23">
        <v>90</v>
      </c>
      <c r="V77" s="118">
        <f t="shared" si="14"/>
        <v>83.333333333333343</v>
      </c>
      <c r="W77" s="124">
        <f t="shared" si="15"/>
        <v>33.582089552238806</v>
      </c>
    </row>
    <row r="78" spans="1:23" s="20" customFormat="1" hidden="1" outlineLevel="1" x14ac:dyDescent="0.25">
      <c r="A78" s="29">
        <v>9</v>
      </c>
      <c r="B78" s="94" t="s">
        <v>62</v>
      </c>
      <c r="C78" s="23">
        <v>264</v>
      </c>
      <c r="D78" s="23">
        <f t="shared" si="9"/>
        <v>70</v>
      </c>
      <c r="E78" s="23">
        <v>19</v>
      </c>
      <c r="F78" s="23">
        <v>24</v>
      </c>
      <c r="G78" s="23">
        <v>27</v>
      </c>
      <c r="H78" s="23">
        <f t="shared" si="10"/>
        <v>57</v>
      </c>
      <c r="I78" s="23">
        <v>18</v>
      </c>
      <c r="J78" s="23">
        <v>18</v>
      </c>
      <c r="K78" s="23">
        <v>21</v>
      </c>
      <c r="L78" s="23">
        <f t="shared" si="11"/>
        <v>60</v>
      </c>
      <c r="M78" s="23">
        <v>21</v>
      </c>
      <c r="N78" s="23">
        <v>20</v>
      </c>
      <c r="O78" s="23">
        <v>19</v>
      </c>
      <c r="P78" s="23">
        <f t="shared" si="12"/>
        <v>77</v>
      </c>
      <c r="Q78" s="23">
        <v>25</v>
      </c>
      <c r="R78" s="23">
        <v>25</v>
      </c>
      <c r="S78" s="23">
        <v>27</v>
      </c>
      <c r="T78" s="23">
        <f t="shared" si="13"/>
        <v>106</v>
      </c>
      <c r="U78" s="23">
        <v>115</v>
      </c>
      <c r="V78" s="118">
        <f t="shared" si="14"/>
        <v>108.49056603773586</v>
      </c>
      <c r="W78" s="124">
        <f t="shared" si="15"/>
        <v>43.560606060606062</v>
      </c>
    </row>
    <row r="79" spans="1:23" s="20" customFormat="1" hidden="1" outlineLevel="1" x14ac:dyDescent="0.25">
      <c r="A79" s="29">
        <v>10</v>
      </c>
      <c r="B79" s="94" t="s">
        <v>63</v>
      </c>
      <c r="C79" s="23">
        <v>264</v>
      </c>
      <c r="D79" s="23">
        <f t="shared" si="9"/>
        <v>70</v>
      </c>
      <c r="E79" s="23">
        <v>19</v>
      </c>
      <c r="F79" s="23">
        <v>24</v>
      </c>
      <c r="G79" s="23">
        <v>27</v>
      </c>
      <c r="H79" s="23">
        <f t="shared" si="10"/>
        <v>57</v>
      </c>
      <c r="I79" s="23">
        <v>18</v>
      </c>
      <c r="J79" s="23">
        <v>18</v>
      </c>
      <c r="K79" s="23">
        <v>21</v>
      </c>
      <c r="L79" s="23">
        <f t="shared" si="11"/>
        <v>60</v>
      </c>
      <c r="M79" s="23">
        <v>21</v>
      </c>
      <c r="N79" s="23">
        <v>20</v>
      </c>
      <c r="O79" s="23">
        <v>19</v>
      </c>
      <c r="P79" s="23">
        <f t="shared" si="12"/>
        <v>77</v>
      </c>
      <c r="Q79" s="23">
        <v>24</v>
      </c>
      <c r="R79" s="23">
        <v>26</v>
      </c>
      <c r="S79" s="23">
        <v>27</v>
      </c>
      <c r="T79" s="23">
        <f t="shared" si="13"/>
        <v>106</v>
      </c>
      <c r="U79" s="23">
        <v>146</v>
      </c>
      <c r="V79" s="118">
        <f t="shared" si="14"/>
        <v>137.73584905660377</v>
      </c>
      <c r="W79" s="124">
        <f t="shared" si="15"/>
        <v>55.303030303030297</v>
      </c>
    </row>
    <row r="80" spans="1:23" s="20" customFormat="1" hidden="1" outlineLevel="1" x14ac:dyDescent="0.25">
      <c r="A80" s="29">
        <v>11</v>
      </c>
      <c r="B80" s="94" t="s">
        <v>64</v>
      </c>
      <c r="C80" s="23">
        <v>263</v>
      </c>
      <c r="D80" s="23">
        <f t="shared" si="9"/>
        <v>69</v>
      </c>
      <c r="E80" s="23">
        <v>19</v>
      </c>
      <c r="F80" s="23">
        <v>24</v>
      </c>
      <c r="G80" s="23">
        <v>26</v>
      </c>
      <c r="H80" s="23">
        <f t="shared" si="10"/>
        <v>56</v>
      </c>
      <c r="I80" s="23">
        <v>18</v>
      </c>
      <c r="J80" s="23">
        <v>18</v>
      </c>
      <c r="K80" s="23">
        <v>20</v>
      </c>
      <c r="L80" s="23">
        <f t="shared" si="11"/>
        <v>60</v>
      </c>
      <c r="M80" s="23">
        <v>21</v>
      </c>
      <c r="N80" s="23">
        <v>20</v>
      </c>
      <c r="O80" s="23">
        <v>19</v>
      </c>
      <c r="P80" s="23">
        <f t="shared" si="12"/>
        <v>78</v>
      </c>
      <c r="Q80" s="23">
        <v>25</v>
      </c>
      <c r="R80" s="23">
        <v>26</v>
      </c>
      <c r="S80" s="23">
        <v>27</v>
      </c>
      <c r="T80" s="23">
        <f t="shared" si="13"/>
        <v>105</v>
      </c>
      <c r="U80" s="23">
        <v>86</v>
      </c>
      <c r="V80" s="118">
        <f t="shared" si="14"/>
        <v>81.904761904761898</v>
      </c>
      <c r="W80" s="124">
        <f t="shared" si="15"/>
        <v>32.699619771863119</v>
      </c>
    </row>
    <row r="81" spans="1:23" s="20" customFormat="1" hidden="1" outlineLevel="1" x14ac:dyDescent="0.25">
      <c r="A81" s="29">
        <v>12</v>
      </c>
      <c r="B81" s="94" t="s">
        <v>65</v>
      </c>
      <c r="C81" s="23">
        <v>268</v>
      </c>
      <c r="D81" s="23">
        <f t="shared" si="9"/>
        <v>71</v>
      </c>
      <c r="E81" s="23">
        <v>20</v>
      </c>
      <c r="F81" s="23">
        <v>24</v>
      </c>
      <c r="G81" s="23">
        <v>27</v>
      </c>
      <c r="H81" s="23">
        <f t="shared" si="10"/>
        <v>58</v>
      </c>
      <c r="I81" s="23">
        <v>18</v>
      </c>
      <c r="J81" s="23">
        <v>19</v>
      </c>
      <c r="K81" s="23">
        <v>21</v>
      </c>
      <c r="L81" s="23">
        <f t="shared" si="11"/>
        <v>61</v>
      </c>
      <c r="M81" s="23">
        <v>22</v>
      </c>
      <c r="N81" s="23">
        <v>20</v>
      </c>
      <c r="O81" s="23">
        <v>19</v>
      </c>
      <c r="P81" s="23">
        <f t="shared" si="12"/>
        <v>78</v>
      </c>
      <c r="Q81" s="23">
        <v>25</v>
      </c>
      <c r="R81" s="23">
        <v>26</v>
      </c>
      <c r="S81" s="23">
        <v>27</v>
      </c>
      <c r="T81" s="23">
        <f t="shared" si="13"/>
        <v>108</v>
      </c>
      <c r="U81" s="23">
        <v>79</v>
      </c>
      <c r="V81" s="118">
        <f t="shared" si="14"/>
        <v>73.148148148148152</v>
      </c>
      <c r="W81" s="124">
        <f t="shared" si="15"/>
        <v>29.477611940298509</v>
      </c>
    </row>
    <row r="82" spans="1:23" s="20" customFormat="1" hidden="1" outlineLevel="1" x14ac:dyDescent="0.25">
      <c r="A82" s="29">
        <v>13</v>
      </c>
      <c r="B82" s="94" t="s">
        <v>66</v>
      </c>
      <c r="C82" s="23">
        <v>281</v>
      </c>
      <c r="D82" s="23">
        <f t="shared" si="9"/>
        <v>74</v>
      </c>
      <c r="E82" s="23">
        <v>20</v>
      </c>
      <c r="F82" s="23">
        <v>26</v>
      </c>
      <c r="G82" s="23">
        <v>28</v>
      </c>
      <c r="H82" s="23">
        <f t="shared" si="10"/>
        <v>61</v>
      </c>
      <c r="I82" s="23">
        <v>19</v>
      </c>
      <c r="J82" s="23">
        <v>20</v>
      </c>
      <c r="K82" s="23">
        <v>22</v>
      </c>
      <c r="L82" s="23">
        <f t="shared" si="11"/>
        <v>64</v>
      </c>
      <c r="M82" s="23">
        <v>23</v>
      </c>
      <c r="N82" s="23">
        <v>21</v>
      </c>
      <c r="O82" s="23">
        <v>20</v>
      </c>
      <c r="P82" s="23">
        <f t="shared" si="12"/>
        <v>82</v>
      </c>
      <c r="Q82" s="23">
        <v>26</v>
      </c>
      <c r="R82" s="23">
        <v>27</v>
      </c>
      <c r="S82" s="23">
        <v>29</v>
      </c>
      <c r="T82" s="23">
        <f t="shared" si="13"/>
        <v>113</v>
      </c>
      <c r="U82" s="23">
        <v>30</v>
      </c>
      <c r="V82" s="118">
        <f t="shared" si="14"/>
        <v>26.548672566371685</v>
      </c>
      <c r="W82" s="124">
        <f t="shared" si="15"/>
        <v>10.676156583629894</v>
      </c>
    </row>
    <row r="83" spans="1:23" s="20" customFormat="1" hidden="1" outlineLevel="1" x14ac:dyDescent="0.25">
      <c r="A83" s="29">
        <v>14</v>
      </c>
      <c r="B83" s="94" t="s">
        <v>67</v>
      </c>
      <c r="C83" s="23">
        <v>358</v>
      </c>
      <c r="D83" s="23">
        <f t="shared" si="9"/>
        <v>95</v>
      </c>
      <c r="E83" s="23">
        <v>26</v>
      </c>
      <c r="F83" s="23">
        <v>33</v>
      </c>
      <c r="G83" s="23">
        <v>36</v>
      </c>
      <c r="H83" s="23">
        <f t="shared" si="10"/>
        <v>77</v>
      </c>
      <c r="I83" s="23">
        <v>24</v>
      </c>
      <c r="J83" s="23">
        <v>25</v>
      </c>
      <c r="K83" s="23">
        <v>28</v>
      </c>
      <c r="L83" s="23">
        <f t="shared" si="11"/>
        <v>82</v>
      </c>
      <c r="M83" s="23">
        <v>29</v>
      </c>
      <c r="N83" s="23">
        <v>27</v>
      </c>
      <c r="O83" s="23">
        <v>26</v>
      </c>
      <c r="P83" s="23">
        <f t="shared" si="12"/>
        <v>104</v>
      </c>
      <c r="Q83" s="23">
        <v>34</v>
      </c>
      <c r="R83" s="23">
        <v>35</v>
      </c>
      <c r="S83" s="23">
        <v>35</v>
      </c>
      <c r="T83" s="23">
        <f t="shared" si="13"/>
        <v>144</v>
      </c>
      <c r="U83" s="23">
        <v>41</v>
      </c>
      <c r="V83" s="118">
        <f t="shared" si="14"/>
        <v>28.472222222222221</v>
      </c>
      <c r="W83" s="124">
        <f t="shared" si="15"/>
        <v>11.452513966480447</v>
      </c>
    </row>
    <row r="84" spans="1:23" s="20" customFormat="1" hidden="1" outlineLevel="1" x14ac:dyDescent="0.25">
      <c r="A84" s="29">
        <v>15</v>
      </c>
      <c r="B84" s="94" t="s">
        <v>68</v>
      </c>
      <c r="C84" s="23">
        <v>264</v>
      </c>
      <c r="D84" s="23">
        <f t="shared" si="9"/>
        <v>70</v>
      </c>
      <c r="E84" s="23">
        <v>19</v>
      </c>
      <c r="F84" s="23">
        <v>24</v>
      </c>
      <c r="G84" s="23">
        <v>27</v>
      </c>
      <c r="H84" s="23">
        <f t="shared" si="10"/>
        <v>55</v>
      </c>
      <c r="I84" s="23">
        <v>18</v>
      </c>
      <c r="J84" s="23">
        <v>18</v>
      </c>
      <c r="K84" s="23">
        <v>19</v>
      </c>
      <c r="L84" s="23">
        <f t="shared" si="11"/>
        <v>61</v>
      </c>
      <c r="M84" s="23">
        <v>21</v>
      </c>
      <c r="N84" s="23">
        <v>20</v>
      </c>
      <c r="O84" s="23">
        <v>20</v>
      </c>
      <c r="P84" s="23">
        <f t="shared" si="12"/>
        <v>78</v>
      </c>
      <c r="Q84" s="23">
        <v>25</v>
      </c>
      <c r="R84" s="23">
        <v>26</v>
      </c>
      <c r="S84" s="23">
        <v>27</v>
      </c>
      <c r="T84" s="23">
        <f t="shared" si="13"/>
        <v>106</v>
      </c>
      <c r="U84" s="23">
        <v>128</v>
      </c>
      <c r="V84" s="118">
        <f t="shared" si="14"/>
        <v>120.75471698113208</v>
      </c>
      <c r="W84" s="124">
        <f t="shared" si="15"/>
        <v>48.484848484848484</v>
      </c>
    </row>
    <row r="85" spans="1:23" s="20" customFormat="1" ht="21.75" customHeight="1" collapsed="1" x14ac:dyDescent="0.25">
      <c r="A85" s="29">
        <v>6</v>
      </c>
      <c r="B85" s="44" t="s">
        <v>281</v>
      </c>
      <c r="C85" s="23">
        <v>1500</v>
      </c>
      <c r="D85" s="23">
        <f t="shared" si="9"/>
        <v>231</v>
      </c>
      <c r="E85" s="23">
        <v>0</v>
      </c>
      <c r="F85" s="23">
        <v>100</v>
      </c>
      <c r="G85" s="23">
        <v>131</v>
      </c>
      <c r="H85" s="23">
        <f t="shared" si="10"/>
        <v>444</v>
      </c>
      <c r="I85" s="23">
        <v>200</v>
      </c>
      <c r="J85" s="23">
        <v>116</v>
      </c>
      <c r="K85" s="23">
        <v>128</v>
      </c>
      <c r="L85" s="23">
        <f t="shared" si="11"/>
        <v>450</v>
      </c>
      <c r="M85" s="23">
        <v>156</v>
      </c>
      <c r="N85" s="23">
        <v>143</v>
      </c>
      <c r="O85" s="23">
        <v>151</v>
      </c>
      <c r="P85" s="23">
        <f t="shared" si="12"/>
        <v>375</v>
      </c>
      <c r="Q85" s="23">
        <v>200</v>
      </c>
      <c r="R85" s="23">
        <v>70</v>
      </c>
      <c r="S85" s="23">
        <v>105</v>
      </c>
      <c r="T85" s="23">
        <f t="shared" si="13"/>
        <v>547</v>
      </c>
      <c r="U85" s="23">
        <f>SUM(U86:U96)</f>
        <v>549</v>
      </c>
      <c r="V85" s="118">
        <f t="shared" si="14"/>
        <v>100.36563071297988</v>
      </c>
      <c r="W85" s="124">
        <f t="shared" si="15"/>
        <v>36.6</v>
      </c>
    </row>
    <row r="86" spans="1:23" hidden="1" outlineLevel="1" x14ac:dyDescent="0.25">
      <c r="A86" s="30">
        <v>1</v>
      </c>
      <c r="B86" s="43" t="s">
        <v>131</v>
      </c>
      <c r="C86" s="31">
        <v>205</v>
      </c>
      <c r="D86" s="31">
        <f t="shared" si="9"/>
        <v>40</v>
      </c>
      <c r="E86" s="23">
        <v>0</v>
      </c>
      <c r="F86" s="23">
        <v>20</v>
      </c>
      <c r="G86" s="23">
        <v>20</v>
      </c>
      <c r="H86" s="23">
        <f t="shared" si="10"/>
        <v>60</v>
      </c>
      <c r="I86" s="23">
        <v>20</v>
      </c>
      <c r="J86" s="23">
        <v>20</v>
      </c>
      <c r="K86" s="23">
        <v>20</v>
      </c>
      <c r="L86" s="23">
        <f t="shared" si="11"/>
        <v>60</v>
      </c>
      <c r="M86" s="23">
        <v>20</v>
      </c>
      <c r="N86" s="23">
        <v>20</v>
      </c>
      <c r="O86" s="23">
        <v>20</v>
      </c>
      <c r="P86" s="23">
        <f t="shared" si="12"/>
        <v>45</v>
      </c>
      <c r="Q86" s="23">
        <v>20</v>
      </c>
      <c r="R86" s="23">
        <v>15</v>
      </c>
      <c r="S86" s="23">
        <v>10</v>
      </c>
      <c r="T86" s="23">
        <f t="shared" si="13"/>
        <v>80</v>
      </c>
      <c r="U86" s="23">
        <v>71</v>
      </c>
      <c r="V86" s="118">
        <f t="shared" si="14"/>
        <v>88.75</v>
      </c>
      <c r="W86" s="124">
        <f t="shared" si="15"/>
        <v>34.634146341463413</v>
      </c>
    </row>
    <row r="87" spans="1:23" hidden="1" outlineLevel="1" x14ac:dyDescent="0.25">
      <c r="A87" s="30">
        <v>2</v>
      </c>
      <c r="B87" s="43" t="s">
        <v>132</v>
      </c>
      <c r="C87" s="31">
        <v>79</v>
      </c>
      <c r="D87" s="31">
        <f t="shared" si="9"/>
        <v>14</v>
      </c>
      <c r="E87" s="23">
        <v>0</v>
      </c>
      <c r="F87" s="23">
        <v>7</v>
      </c>
      <c r="G87" s="23">
        <v>7</v>
      </c>
      <c r="H87" s="23">
        <f t="shared" si="10"/>
        <v>23</v>
      </c>
      <c r="I87" s="23">
        <v>9</v>
      </c>
      <c r="J87" s="23">
        <v>7</v>
      </c>
      <c r="K87" s="23">
        <v>7</v>
      </c>
      <c r="L87" s="23">
        <f t="shared" si="11"/>
        <v>21</v>
      </c>
      <c r="M87" s="23">
        <v>7</v>
      </c>
      <c r="N87" s="23">
        <v>7</v>
      </c>
      <c r="O87" s="23">
        <v>7</v>
      </c>
      <c r="P87" s="23">
        <f t="shared" si="12"/>
        <v>21</v>
      </c>
      <c r="Q87" s="23">
        <v>7</v>
      </c>
      <c r="R87" s="23">
        <v>7</v>
      </c>
      <c r="S87" s="23">
        <v>7</v>
      </c>
      <c r="T87" s="23">
        <f t="shared" si="13"/>
        <v>30</v>
      </c>
      <c r="U87" s="23">
        <v>34</v>
      </c>
      <c r="V87" s="118">
        <f t="shared" si="14"/>
        <v>113.33333333333333</v>
      </c>
      <c r="W87" s="124">
        <f t="shared" si="15"/>
        <v>43.037974683544306</v>
      </c>
    </row>
    <row r="88" spans="1:23" hidden="1" outlineLevel="1" x14ac:dyDescent="0.25">
      <c r="A88" s="30">
        <v>3</v>
      </c>
      <c r="B88" s="43" t="s">
        <v>133</v>
      </c>
      <c r="C88" s="31">
        <v>10</v>
      </c>
      <c r="D88" s="31">
        <f t="shared" si="9"/>
        <v>2</v>
      </c>
      <c r="E88" s="23">
        <v>0</v>
      </c>
      <c r="F88" s="23">
        <v>1</v>
      </c>
      <c r="G88" s="23">
        <v>1</v>
      </c>
      <c r="H88" s="23">
        <f t="shared" si="10"/>
        <v>3</v>
      </c>
      <c r="I88" s="23">
        <v>1</v>
      </c>
      <c r="J88" s="23">
        <v>1</v>
      </c>
      <c r="K88" s="23">
        <v>1</v>
      </c>
      <c r="L88" s="23">
        <f t="shared" si="11"/>
        <v>3</v>
      </c>
      <c r="M88" s="23">
        <v>1</v>
      </c>
      <c r="N88" s="23">
        <v>1</v>
      </c>
      <c r="O88" s="23">
        <v>1</v>
      </c>
      <c r="P88" s="23">
        <f t="shared" si="12"/>
        <v>2</v>
      </c>
      <c r="Q88" s="23">
        <v>1</v>
      </c>
      <c r="R88" s="23">
        <v>1</v>
      </c>
      <c r="S88" s="23">
        <v>0</v>
      </c>
      <c r="T88" s="23">
        <f t="shared" si="13"/>
        <v>4</v>
      </c>
      <c r="U88" s="23">
        <v>5</v>
      </c>
      <c r="V88" s="118">
        <f t="shared" si="14"/>
        <v>125</v>
      </c>
      <c r="W88" s="124">
        <f t="shared" si="15"/>
        <v>50</v>
      </c>
    </row>
    <row r="89" spans="1:23" hidden="1" outlineLevel="1" x14ac:dyDescent="0.25">
      <c r="A89" s="30">
        <v>4</v>
      </c>
      <c r="B89" s="43" t="s">
        <v>134</v>
      </c>
      <c r="C89" s="31">
        <v>373</v>
      </c>
      <c r="D89" s="31">
        <f t="shared" si="9"/>
        <v>74</v>
      </c>
      <c r="E89" s="23">
        <v>0</v>
      </c>
      <c r="F89" s="23">
        <v>37</v>
      </c>
      <c r="G89" s="23">
        <v>37</v>
      </c>
      <c r="H89" s="23">
        <f t="shared" si="10"/>
        <v>111</v>
      </c>
      <c r="I89" s="23">
        <v>37</v>
      </c>
      <c r="J89" s="23">
        <v>37</v>
      </c>
      <c r="K89" s="23">
        <v>37</v>
      </c>
      <c r="L89" s="23">
        <f t="shared" si="11"/>
        <v>111</v>
      </c>
      <c r="M89" s="23">
        <v>37</v>
      </c>
      <c r="N89" s="23">
        <v>37</v>
      </c>
      <c r="O89" s="23">
        <v>37</v>
      </c>
      <c r="P89" s="23">
        <f t="shared" si="12"/>
        <v>77</v>
      </c>
      <c r="Q89" s="23">
        <v>37</v>
      </c>
      <c r="R89" s="23">
        <v>8</v>
      </c>
      <c r="S89" s="23">
        <v>32</v>
      </c>
      <c r="T89" s="23">
        <f t="shared" si="13"/>
        <v>148</v>
      </c>
      <c r="U89" s="23">
        <v>80</v>
      </c>
      <c r="V89" s="118">
        <f t="shared" si="14"/>
        <v>54.054054054054056</v>
      </c>
      <c r="W89" s="124">
        <f t="shared" si="15"/>
        <v>21.447721179624665</v>
      </c>
    </row>
    <row r="90" spans="1:23" hidden="1" outlineLevel="1" x14ac:dyDescent="0.25">
      <c r="A90" s="30">
        <v>5</v>
      </c>
      <c r="B90" s="43" t="s">
        <v>135</v>
      </c>
      <c r="C90" s="31">
        <v>155</v>
      </c>
      <c r="D90" s="31">
        <f t="shared" si="9"/>
        <v>30</v>
      </c>
      <c r="E90" s="23">
        <v>0</v>
      </c>
      <c r="F90" s="23">
        <v>15</v>
      </c>
      <c r="G90" s="23">
        <v>15</v>
      </c>
      <c r="H90" s="23">
        <f t="shared" si="10"/>
        <v>45</v>
      </c>
      <c r="I90" s="23">
        <v>15</v>
      </c>
      <c r="J90" s="23">
        <v>15</v>
      </c>
      <c r="K90" s="23">
        <v>15</v>
      </c>
      <c r="L90" s="23">
        <f t="shared" si="11"/>
        <v>45</v>
      </c>
      <c r="M90" s="23">
        <v>15</v>
      </c>
      <c r="N90" s="23">
        <v>15</v>
      </c>
      <c r="O90" s="23">
        <v>15</v>
      </c>
      <c r="P90" s="23">
        <f t="shared" si="12"/>
        <v>35</v>
      </c>
      <c r="Q90" s="23">
        <v>15</v>
      </c>
      <c r="R90" s="23">
        <v>15</v>
      </c>
      <c r="S90" s="23">
        <v>5</v>
      </c>
      <c r="T90" s="23">
        <f t="shared" si="13"/>
        <v>60</v>
      </c>
      <c r="U90" s="23">
        <v>48</v>
      </c>
      <c r="V90" s="118">
        <f t="shared" si="14"/>
        <v>80</v>
      </c>
      <c r="W90" s="124">
        <f t="shared" si="15"/>
        <v>30.967741935483872</v>
      </c>
    </row>
    <row r="91" spans="1:23" hidden="1" outlineLevel="1" x14ac:dyDescent="0.25">
      <c r="A91" s="30">
        <v>6</v>
      </c>
      <c r="B91" s="43" t="s">
        <v>136</v>
      </c>
      <c r="C91" s="31">
        <v>138</v>
      </c>
      <c r="D91" s="31">
        <f t="shared" si="9"/>
        <v>26</v>
      </c>
      <c r="E91" s="23">
        <v>0</v>
      </c>
      <c r="F91" s="23">
        <v>13</v>
      </c>
      <c r="G91" s="23">
        <v>13</v>
      </c>
      <c r="H91" s="23">
        <f t="shared" si="10"/>
        <v>39</v>
      </c>
      <c r="I91" s="23">
        <v>13</v>
      </c>
      <c r="J91" s="23">
        <v>13</v>
      </c>
      <c r="K91" s="23">
        <v>13</v>
      </c>
      <c r="L91" s="23">
        <f t="shared" si="11"/>
        <v>39</v>
      </c>
      <c r="M91" s="23">
        <v>13</v>
      </c>
      <c r="N91" s="23">
        <v>13</v>
      </c>
      <c r="O91" s="23">
        <v>13</v>
      </c>
      <c r="P91" s="23">
        <f t="shared" si="12"/>
        <v>34</v>
      </c>
      <c r="Q91" s="23">
        <v>13</v>
      </c>
      <c r="R91" s="23">
        <v>13</v>
      </c>
      <c r="S91" s="23">
        <v>8</v>
      </c>
      <c r="T91" s="23">
        <f t="shared" si="13"/>
        <v>52</v>
      </c>
      <c r="U91" s="23">
        <v>146</v>
      </c>
      <c r="V91" s="118">
        <f t="shared" si="14"/>
        <v>280.76923076923077</v>
      </c>
      <c r="W91" s="124">
        <f t="shared" si="15"/>
        <v>105.79710144927536</v>
      </c>
    </row>
    <row r="92" spans="1:23" hidden="1" outlineLevel="1" x14ac:dyDescent="0.25">
      <c r="A92" s="30">
        <v>7</v>
      </c>
      <c r="B92" s="43" t="s">
        <v>137</v>
      </c>
      <c r="C92" s="31">
        <v>65</v>
      </c>
      <c r="D92" s="31">
        <f t="shared" si="9"/>
        <v>12</v>
      </c>
      <c r="E92" s="23">
        <v>0</v>
      </c>
      <c r="F92" s="23">
        <v>6</v>
      </c>
      <c r="G92" s="23">
        <v>6</v>
      </c>
      <c r="H92" s="23">
        <f t="shared" si="10"/>
        <v>18</v>
      </c>
      <c r="I92" s="23">
        <v>6</v>
      </c>
      <c r="J92" s="23">
        <v>6</v>
      </c>
      <c r="K92" s="23">
        <v>6</v>
      </c>
      <c r="L92" s="23">
        <f t="shared" si="11"/>
        <v>18</v>
      </c>
      <c r="M92" s="23">
        <v>6</v>
      </c>
      <c r="N92" s="23">
        <v>6</v>
      </c>
      <c r="O92" s="23">
        <v>6</v>
      </c>
      <c r="P92" s="23">
        <f t="shared" si="12"/>
        <v>17</v>
      </c>
      <c r="Q92" s="23">
        <v>6</v>
      </c>
      <c r="R92" s="23">
        <v>6</v>
      </c>
      <c r="S92" s="23">
        <v>5</v>
      </c>
      <c r="T92" s="23">
        <f t="shared" si="13"/>
        <v>24</v>
      </c>
      <c r="U92" s="23">
        <v>8</v>
      </c>
      <c r="V92" s="118">
        <f t="shared" si="14"/>
        <v>33.333333333333329</v>
      </c>
      <c r="W92" s="124">
        <f t="shared" si="15"/>
        <v>12.307692307692308</v>
      </c>
    </row>
    <row r="93" spans="1:23" hidden="1" outlineLevel="1" x14ac:dyDescent="0.25">
      <c r="A93" s="30">
        <v>8</v>
      </c>
      <c r="B93" s="43" t="s">
        <v>138</v>
      </c>
      <c r="C93" s="31">
        <v>240</v>
      </c>
      <c r="D93" s="31">
        <f t="shared" si="9"/>
        <v>9</v>
      </c>
      <c r="E93" s="23">
        <v>0</v>
      </c>
      <c r="F93" s="23">
        <v>0</v>
      </c>
      <c r="G93" s="23">
        <v>9</v>
      </c>
      <c r="H93" s="23">
        <f t="shared" si="10"/>
        <v>92</v>
      </c>
      <c r="I93" s="23">
        <v>76</v>
      </c>
      <c r="J93" s="23">
        <v>2</v>
      </c>
      <c r="K93" s="23">
        <v>14</v>
      </c>
      <c r="L93" s="23">
        <f t="shared" si="11"/>
        <v>64</v>
      </c>
      <c r="M93" s="23">
        <v>34</v>
      </c>
      <c r="N93" s="23">
        <v>21</v>
      </c>
      <c r="O93" s="23">
        <v>9</v>
      </c>
      <c r="P93" s="23">
        <f t="shared" si="12"/>
        <v>75</v>
      </c>
      <c r="Q93" s="23">
        <v>58</v>
      </c>
      <c r="R93" s="23">
        <v>0</v>
      </c>
      <c r="S93" s="23">
        <v>17</v>
      </c>
      <c r="T93" s="23">
        <f t="shared" si="13"/>
        <v>87</v>
      </c>
      <c r="U93" s="23">
        <v>77</v>
      </c>
      <c r="V93" s="118">
        <f t="shared" si="14"/>
        <v>88.505747126436788</v>
      </c>
      <c r="W93" s="124">
        <f t="shared" si="15"/>
        <v>32.083333333333336</v>
      </c>
    </row>
    <row r="94" spans="1:23" hidden="1" outlineLevel="1" x14ac:dyDescent="0.25">
      <c r="A94" s="30">
        <v>9</v>
      </c>
      <c r="B94" s="43" t="s">
        <v>139</v>
      </c>
      <c r="C94" s="31">
        <v>185</v>
      </c>
      <c r="D94" s="31">
        <f t="shared" si="9"/>
        <v>18</v>
      </c>
      <c r="E94" s="23">
        <v>0</v>
      </c>
      <c r="F94" s="23">
        <v>0</v>
      </c>
      <c r="G94" s="23">
        <v>18</v>
      </c>
      <c r="H94" s="23">
        <f t="shared" si="10"/>
        <v>38</v>
      </c>
      <c r="I94" s="23">
        <v>18</v>
      </c>
      <c r="J94" s="23">
        <v>10</v>
      </c>
      <c r="K94" s="23">
        <v>10</v>
      </c>
      <c r="L94" s="23">
        <f t="shared" si="11"/>
        <v>74</v>
      </c>
      <c r="M94" s="23">
        <v>18</v>
      </c>
      <c r="N94" s="23">
        <v>18</v>
      </c>
      <c r="O94" s="23">
        <v>38</v>
      </c>
      <c r="P94" s="23">
        <f t="shared" si="12"/>
        <v>55</v>
      </c>
      <c r="Q94" s="23">
        <v>38</v>
      </c>
      <c r="R94" s="23">
        <v>0</v>
      </c>
      <c r="S94" s="23">
        <v>17</v>
      </c>
      <c r="T94" s="23">
        <f t="shared" si="13"/>
        <v>46</v>
      </c>
      <c r="U94" s="23">
        <v>53</v>
      </c>
      <c r="V94" s="118">
        <f t="shared" si="14"/>
        <v>115.21739130434783</v>
      </c>
      <c r="W94" s="124">
        <f t="shared" si="15"/>
        <v>28.648648648648649</v>
      </c>
    </row>
    <row r="95" spans="1:23" hidden="1" outlineLevel="1" x14ac:dyDescent="0.25">
      <c r="A95" s="30">
        <v>10</v>
      </c>
      <c r="B95" s="43" t="s">
        <v>140</v>
      </c>
      <c r="C95" s="31">
        <v>0</v>
      </c>
      <c r="D95" s="31">
        <f t="shared" si="9"/>
        <v>0</v>
      </c>
      <c r="E95" s="23">
        <v>0</v>
      </c>
      <c r="F95" s="23">
        <v>0</v>
      </c>
      <c r="G95" s="23">
        <v>0</v>
      </c>
      <c r="H95" s="23">
        <f t="shared" si="10"/>
        <v>0</v>
      </c>
      <c r="I95" s="23">
        <v>0</v>
      </c>
      <c r="J95" s="23">
        <v>0</v>
      </c>
      <c r="K95" s="23">
        <v>0</v>
      </c>
      <c r="L95" s="23">
        <f t="shared" si="11"/>
        <v>0</v>
      </c>
      <c r="M95" s="23">
        <v>0</v>
      </c>
      <c r="N95" s="23">
        <v>0</v>
      </c>
      <c r="O95" s="23">
        <v>0</v>
      </c>
      <c r="P95" s="23">
        <f t="shared" si="12"/>
        <v>0</v>
      </c>
      <c r="Q95" s="23">
        <v>0</v>
      </c>
      <c r="R95" s="23">
        <v>0</v>
      </c>
      <c r="S95" s="23">
        <v>0</v>
      </c>
      <c r="T95" s="23">
        <f t="shared" si="13"/>
        <v>0</v>
      </c>
      <c r="U95" s="23">
        <v>6</v>
      </c>
      <c r="V95" s="118" t="e">
        <f t="shared" si="14"/>
        <v>#DIV/0!</v>
      </c>
      <c r="W95" s="124" t="e">
        <f t="shared" si="15"/>
        <v>#DIV/0!</v>
      </c>
    </row>
    <row r="96" spans="1:23" hidden="1" outlineLevel="1" x14ac:dyDescent="0.25">
      <c r="A96" s="30">
        <v>11</v>
      </c>
      <c r="B96" s="43" t="s">
        <v>141</v>
      </c>
      <c r="C96" s="31">
        <v>50</v>
      </c>
      <c r="D96" s="31">
        <f t="shared" si="9"/>
        <v>6</v>
      </c>
      <c r="E96" s="23">
        <v>0</v>
      </c>
      <c r="F96" s="23">
        <v>1</v>
      </c>
      <c r="G96" s="23">
        <v>5</v>
      </c>
      <c r="H96" s="23">
        <f t="shared" si="10"/>
        <v>15</v>
      </c>
      <c r="I96" s="23">
        <v>5</v>
      </c>
      <c r="J96" s="23">
        <v>5</v>
      </c>
      <c r="K96" s="23">
        <v>5</v>
      </c>
      <c r="L96" s="23">
        <f t="shared" si="11"/>
        <v>15</v>
      </c>
      <c r="M96" s="23">
        <v>5</v>
      </c>
      <c r="N96" s="23">
        <v>5</v>
      </c>
      <c r="O96" s="23">
        <v>5</v>
      </c>
      <c r="P96" s="23">
        <f t="shared" si="12"/>
        <v>14</v>
      </c>
      <c r="Q96" s="23">
        <v>5</v>
      </c>
      <c r="R96" s="23">
        <v>5</v>
      </c>
      <c r="S96" s="23">
        <v>4</v>
      </c>
      <c r="T96" s="23">
        <f t="shared" si="13"/>
        <v>16</v>
      </c>
      <c r="U96" s="23">
        <v>21</v>
      </c>
      <c r="V96" s="118">
        <f t="shared" si="14"/>
        <v>131.25</v>
      </c>
      <c r="W96" s="124">
        <f t="shared" si="15"/>
        <v>42</v>
      </c>
    </row>
    <row r="97" spans="1:23" s="20" customFormat="1" ht="21.75" customHeight="1" collapsed="1" x14ac:dyDescent="0.25">
      <c r="A97" s="29">
        <v>7</v>
      </c>
      <c r="B97" s="44" t="s">
        <v>282</v>
      </c>
      <c r="C97" s="23">
        <v>4500</v>
      </c>
      <c r="D97" s="23">
        <f t="shared" si="9"/>
        <v>1200</v>
      </c>
      <c r="E97" s="23">
        <v>400</v>
      </c>
      <c r="F97" s="23">
        <v>400</v>
      </c>
      <c r="G97" s="23">
        <v>400</v>
      </c>
      <c r="H97" s="23">
        <f t="shared" si="10"/>
        <v>950</v>
      </c>
      <c r="I97" s="23">
        <v>300</v>
      </c>
      <c r="J97" s="23">
        <v>300</v>
      </c>
      <c r="K97" s="23">
        <v>350</v>
      </c>
      <c r="L97" s="23">
        <f t="shared" si="11"/>
        <v>950</v>
      </c>
      <c r="M97" s="23">
        <v>300</v>
      </c>
      <c r="N97" s="23">
        <v>300</v>
      </c>
      <c r="O97" s="23">
        <v>350</v>
      </c>
      <c r="P97" s="23">
        <f t="shared" si="12"/>
        <v>1400</v>
      </c>
      <c r="Q97" s="23">
        <v>500</v>
      </c>
      <c r="R97" s="23">
        <v>450</v>
      </c>
      <c r="S97" s="23">
        <v>450</v>
      </c>
      <c r="T97" s="23">
        <f t="shared" si="13"/>
        <v>1800</v>
      </c>
      <c r="U97" s="23">
        <f>SUM(U98:U111)</f>
        <v>2033</v>
      </c>
      <c r="V97" s="118">
        <f t="shared" si="14"/>
        <v>112.94444444444444</v>
      </c>
      <c r="W97" s="124">
        <f t="shared" si="15"/>
        <v>45.177777777777777</v>
      </c>
    </row>
    <row r="98" spans="1:23" hidden="1" outlineLevel="1" x14ac:dyDescent="0.25">
      <c r="A98" s="21">
        <v>1</v>
      </c>
      <c r="B98" s="32" t="s">
        <v>174</v>
      </c>
      <c r="C98" s="22">
        <f>+F98+G98+I98+J98+K98+M98+N98+O98+Q98+R98+S98+E98</f>
        <v>535</v>
      </c>
      <c r="D98" s="22">
        <f t="shared" si="9"/>
        <v>200</v>
      </c>
      <c r="E98" s="22">
        <v>65</v>
      </c>
      <c r="F98" s="22">
        <v>75</v>
      </c>
      <c r="G98" s="22">
        <v>60</v>
      </c>
      <c r="H98" s="22">
        <f t="shared" si="10"/>
        <v>100</v>
      </c>
      <c r="I98" s="22">
        <v>30</v>
      </c>
      <c r="J98" s="22">
        <v>35</v>
      </c>
      <c r="K98" s="22">
        <v>35</v>
      </c>
      <c r="L98" s="22">
        <f t="shared" si="11"/>
        <v>85</v>
      </c>
      <c r="M98" s="22">
        <v>30</v>
      </c>
      <c r="N98" s="22">
        <v>25</v>
      </c>
      <c r="O98" s="22">
        <v>30</v>
      </c>
      <c r="P98" s="22">
        <f t="shared" si="12"/>
        <v>150</v>
      </c>
      <c r="Q98" s="22">
        <v>60</v>
      </c>
      <c r="R98" s="22">
        <v>45</v>
      </c>
      <c r="S98" s="22">
        <v>45</v>
      </c>
      <c r="T98" s="23">
        <f t="shared" si="13"/>
        <v>265</v>
      </c>
      <c r="U98" s="23">
        <v>317</v>
      </c>
      <c r="V98" s="118">
        <f t="shared" si="14"/>
        <v>119.62264150943396</v>
      </c>
      <c r="W98" s="124">
        <f t="shared" si="15"/>
        <v>59.252336448598129</v>
      </c>
    </row>
    <row r="99" spans="1:23" hidden="1" outlineLevel="1" x14ac:dyDescent="0.25">
      <c r="A99" s="21">
        <f>+A98+1</f>
        <v>2</v>
      </c>
      <c r="B99" s="32" t="s">
        <v>175</v>
      </c>
      <c r="C99" s="22">
        <f t="shared" ref="C99:C109" si="16">+F99+G99+I99+J99+K99+M99+N99+O99+Q99+R99+S99+E99</f>
        <v>160</v>
      </c>
      <c r="D99" s="22">
        <f t="shared" si="9"/>
        <v>30</v>
      </c>
      <c r="E99" s="22">
        <v>10</v>
      </c>
      <c r="F99" s="22">
        <v>10</v>
      </c>
      <c r="G99" s="22">
        <v>10</v>
      </c>
      <c r="H99" s="22">
        <f t="shared" si="10"/>
        <v>45</v>
      </c>
      <c r="I99" s="22">
        <v>15</v>
      </c>
      <c r="J99" s="22">
        <v>15</v>
      </c>
      <c r="K99" s="22">
        <v>15</v>
      </c>
      <c r="L99" s="22">
        <f t="shared" si="11"/>
        <v>40</v>
      </c>
      <c r="M99" s="22">
        <v>15</v>
      </c>
      <c r="N99" s="22">
        <v>15</v>
      </c>
      <c r="O99" s="22">
        <v>10</v>
      </c>
      <c r="P99" s="22">
        <f t="shared" si="12"/>
        <v>45</v>
      </c>
      <c r="Q99" s="22">
        <v>15</v>
      </c>
      <c r="R99" s="22">
        <v>15</v>
      </c>
      <c r="S99" s="22">
        <v>15</v>
      </c>
      <c r="T99" s="23">
        <f t="shared" si="13"/>
        <v>60</v>
      </c>
      <c r="U99" s="23">
        <v>81</v>
      </c>
      <c r="V99" s="118">
        <f t="shared" si="14"/>
        <v>135</v>
      </c>
      <c r="W99" s="124">
        <f t="shared" si="15"/>
        <v>50.625</v>
      </c>
    </row>
    <row r="100" spans="1:23" hidden="1" outlineLevel="1" x14ac:dyDescent="0.25">
      <c r="A100" s="21">
        <f t="shared" ref="A100:A111" si="17">+A99+1</f>
        <v>3</v>
      </c>
      <c r="B100" s="32" t="s">
        <v>176</v>
      </c>
      <c r="C100" s="22">
        <f t="shared" si="16"/>
        <v>175</v>
      </c>
      <c r="D100" s="22">
        <f t="shared" si="9"/>
        <v>45</v>
      </c>
      <c r="E100" s="22">
        <v>15</v>
      </c>
      <c r="F100" s="22">
        <v>15</v>
      </c>
      <c r="G100" s="22">
        <v>15</v>
      </c>
      <c r="H100" s="22">
        <f t="shared" si="10"/>
        <v>45</v>
      </c>
      <c r="I100" s="22">
        <v>15</v>
      </c>
      <c r="J100" s="22">
        <v>15</v>
      </c>
      <c r="K100" s="22">
        <v>15</v>
      </c>
      <c r="L100" s="22">
        <f t="shared" si="11"/>
        <v>40</v>
      </c>
      <c r="M100" s="22">
        <v>15</v>
      </c>
      <c r="N100" s="22">
        <v>15</v>
      </c>
      <c r="O100" s="22">
        <v>10</v>
      </c>
      <c r="P100" s="22">
        <f t="shared" si="12"/>
        <v>45</v>
      </c>
      <c r="Q100" s="22">
        <v>15</v>
      </c>
      <c r="R100" s="22">
        <v>15</v>
      </c>
      <c r="S100" s="22">
        <v>15</v>
      </c>
      <c r="T100" s="23">
        <f t="shared" si="13"/>
        <v>75</v>
      </c>
      <c r="U100" s="23">
        <v>48</v>
      </c>
      <c r="V100" s="118">
        <f t="shared" si="14"/>
        <v>64</v>
      </c>
      <c r="W100" s="124">
        <f t="shared" si="15"/>
        <v>27.428571428571431</v>
      </c>
    </row>
    <row r="101" spans="1:23" hidden="1" outlineLevel="1" x14ac:dyDescent="0.25">
      <c r="A101" s="21">
        <f t="shared" si="17"/>
        <v>4</v>
      </c>
      <c r="B101" s="32" t="s">
        <v>177</v>
      </c>
      <c r="C101" s="22">
        <f t="shared" si="16"/>
        <v>315</v>
      </c>
      <c r="D101" s="22">
        <f t="shared" si="9"/>
        <v>80</v>
      </c>
      <c r="E101" s="22">
        <v>25</v>
      </c>
      <c r="F101" s="22">
        <v>25</v>
      </c>
      <c r="G101" s="22">
        <v>30</v>
      </c>
      <c r="H101" s="22">
        <f t="shared" si="10"/>
        <v>60</v>
      </c>
      <c r="I101" s="22">
        <v>15</v>
      </c>
      <c r="J101" s="22">
        <v>15</v>
      </c>
      <c r="K101" s="22">
        <v>30</v>
      </c>
      <c r="L101" s="22">
        <f t="shared" si="11"/>
        <v>70</v>
      </c>
      <c r="M101" s="22">
        <v>20</v>
      </c>
      <c r="N101" s="22">
        <v>25</v>
      </c>
      <c r="O101" s="22">
        <v>25</v>
      </c>
      <c r="P101" s="22">
        <f t="shared" si="12"/>
        <v>105</v>
      </c>
      <c r="Q101" s="22">
        <v>35</v>
      </c>
      <c r="R101" s="22">
        <v>35</v>
      </c>
      <c r="S101" s="22">
        <v>35</v>
      </c>
      <c r="T101" s="23">
        <f t="shared" si="13"/>
        <v>110</v>
      </c>
      <c r="U101" s="23">
        <v>133</v>
      </c>
      <c r="V101" s="118">
        <f t="shared" si="14"/>
        <v>120.90909090909091</v>
      </c>
      <c r="W101" s="124">
        <f t="shared" si="15"/>
        <v>42.222222222222221</v>
      </c>
    </row>
    <row r="102" spans="1:23" hidden="1" outlineLevel="1" x14ac:dyDescent="0.25">
      <c r="A102" s="21">
        <f t="shared" si="17"/>
        <v>5</v>
      </c>
      <c r="B102" s="32" t="s">
        <v>178</v>
      </c>
      <c r="C102" s="22">
        <f t="shared" si="16"/>
        <v>320</v>
      </c>
      <c r="D102" s="22">
        <f t="shared" si="9"/>
        <v>80</v>
      </c>
      <c r="E102" s="22">
        <v>25</v>
      </c>
      <c r="F102" s="22">
        <v>25</v>
      </c>
      <c r="G102" s="22">
        <v>30</v>
      </c>
      <c r="H102" s="22">
        <f t="shared" si="10"/>
        <v>65</v>
      </c>
      <c r="I102" s="22">
        <v>20</v>
      </c>
      <c r="J102" s="22">
        <v>20</v>
      </c>
      <c r="K102" s="22">
        <v>25</v>
      </c>
      <c r="L102" s="22">
        <f t="shared" si="11"/>
        <v>80</v>
      </c>
      <c r="M102" s="22">
        <v>25</v>
      </c>
      <c r="N102" s="22">
        <v>25</v>
      </c>
      <c r="O102" s="22">
        <v>30</v>
      </c>
      <c r="P102" s="22">
        <f t="shared" si="12"/>
        <v>95</v>
      </c>
      <c r="Q102" s="22">
        <v>35</v>
      </c>
      <c r="R102" s="22">
        <v>30</v>
      </c>
      <c r="S102" s="22">
        <v>30</v>
      </c>
      <c r="T102" s="23">
        <f t="shared" si="13"/>
        <v>120</v>
      </c>
      <c r="U102" s="23">
        <v>94</v>
      </c>
      <c r="V102" s="118">
        <f t="shared" si="14"/>
        <v>78.333333333333329</v>
      </c>
      <c r="W102" s="124">
        <f t="shared" si="15"/>
        <v>29.375</v>
      </c>
    </row>
    <row r="103" spans="1:23" hidden="1" outlineLevel="1" x14ac:dyDescent="0.25">
      <c r="A103" s="21">
        <f t="shared" si="17"/>
        <v>6</v>
      </c>
      <c r="B103" s="32" t="s">
        <v>179</v>
      </c>
      <c r="C103" s="22">
        <f t="shared" si="16"/>
        <v>320</v>
      </c>
      <c r="D103" s="22">
        <f t="shared" si="9"/>
        <v>75</v>
      </c>
      <c r="E103" s="22">
        <v>20</v>
      </c>
      <c r="F103" s="22">
        <v>25</v>
      </c>
      <c r="G103" s="22">
        <v>30</v>
      </c>
      <c r="H103" s="22">
        <f t="shared" si="10"/>
        <v>65</v>
      </c>
      <c r="I103" s="22">
        <v>20</v>
      </c>
      <c r="J103" s="22">
        <v>20</v>
      </c>
      <c r="K103" s="22">
        <v>25</v>
      </c>
      <c r="L103" s="22">
        <f t="shared" si="11"/>
        <v>75</v>
      </c>
      <c r="M103" s="22">
        <v>20</v>
      </c>
      <c r="N103" s="22">
        <v>25</v>
      </c>
      <c r="O103" s="22">
        <v>30</v>
      </c>
      <c r="P103" s="22">
        <f t="shared" si="12"/>
        <v>105</v>
      </c>
      <c r="Q103" s="22">
        <v>35</v>
      </c>
      <c r="R103" s="22">
        <v>35</v>
      </c>
      <c r="S103" s="22">
        <v>35</v>
      </c>
      <c r="T103" s="23">
        <f t="shared" si="13"/>
        <v>115</v>
      </c>
      <c r="U103" s="23">
        <v>212</v>
      </c>
      <c r="V103" s="118">
        <f t="shared" si="14"/>
        <v>184.34782608695653</v>
      </c>
      <c r="W103" s="124">
        <f t="shared" si="15"/>
        <v>66.25</v>
      </c>
    </row>
    <row r="104" spans="1:23" hidden="1" outlineLevel="1" x14ac:dyDescent="0.25">
      <c r="A104" s="21">
        <f t="shared" si="17"/>
        <v>7</v>
      </c>
      <c r="B104" s="32" t="s">
        <v>180</v>
      </c>
      <c r="C104" s="22">
        <f t="shared" si="16"/>
        <v>340</v>
      </c>
      <c r="D104" s="22">
        <f t="shared" si="9"/>
        <v>95</v>
      </c>
      <c r="E104" s="22">
        <v>35</v>
      </c>
      <c r="F104" s="22">
        <v>30</v>
      </c>
      <c r="G104" s="22">
        <v>30</v>
      </c>
      <c r="H104" s="22">
        <f t="shared" si="10"/>
        <v>70</v>
      </c>
      <c r="I104" s="22">
        <v>20</v>
      </c>
      <c r="J104" s="22">
        <v>20</v>
      </c>
      <c r="K104" s="22">
        <v>30</v>
      </c>
      <c r="L104" s="22">
        <f t="shared" si="11"/>
        <v>70</v>
      </c>
      <c r="M104" s="22">
        <v>20</v>
      </c>
      <c r="N104" s="22">
        <v>25</v>
      </c>
      <c r="O104" s="22">
        <v>25</v>
      </c>
      <c r="P104" s="22">
        <f t="shared" si="12"/>
        <v>105</v>
      </c>
      <c r="Q104" s="22">
        <v>35</v>
      </c>
      <c r="R104" s="22">
        <v>35</v>
      </c>
      <c r="S104" s="22">
        <v>35</v>
      </c>
      <c r="T104" s="23">
        <f t="shared" si="13"/>
        <v>135</v>
      </c>
      <c r="U104" s="23">
        <v>109</v>
      </c>
      <c r="V104" s="118">
        <f t="shared" si="14"/>
        <v>80.740740740740748</v>
      </c>
      <c r="W104" s="124">
        <f t="shared" si="15"/>
        <v>32.058823529411768</v>
      </c>
    </row>
    <row r="105" spans="1:23" hidden="1" outlineLevel="1" x14ac:dyDescent="0.25">
      <c r="A105" s="21">
        <f t="shared" si="17"/>
        <v>8</v>
      </c>
      <c r="B105" s="32" t="s">
        <v>181</v>
      </c>
      <c r="C105" s="22">
        <f t="shared" si="16"/>
        <v>380</v>
      </c>
      <c r="D105" s="22">
        <f t="shared" si="9"/>
        <v>95</v>
      </c>
      <c r="E105" s="22">
        <v>40</v>
      </c>
      <c r="F105" s="22">
        <v>30</v>
      </c>
      <c r="G105" s="22">
        <v>25</v>
      </c>
      <c r="H105" s="22">
        <f t="shared" si="10"/>
        <v>80</v>
      </c>
      <c r="I105" s="22">
        <v>25</v>
      </c>
      <c r="J105" s="22">
        <v>25</v>
      </c>
      <c r="K105" s="22">
        <v>30</v>
      </c>
      <c r="L105" s="22">
        <f t="shared" si="11"/>
        <v>95</v>
      </c>
      <c r="M105" s="22">
        <v>35</v>
      </c>
      <c r="N105" s="22">
        <v>25</v>
      </c>
      <c r="O105" s="22">
        <v>35</v>
      </c>
      <c r="P105" s="22">
        <f t="shared" si="12"/>
        <v>110</v>
      </c>
      <c r="Q105" s="22">
        <v>40</v>
      </c>
      <c r="R105" s="22">
        <v>35</v>
      </c>
      <c r="S105" s="22">
        <v>35</v>
      </c>
      <c r="T105" s="23">
        <f t="shared" si="13"/>
        <v>145</v>
      </c>
      <c r="U105" s="23">
        <v>207</v>
      </c>
      <c r="V105" s="118">
        <f t="shared" si="14"/>
        <v>142.75862068965517</v>
      </c>
      <c r="W105" s="124">
        <f t="shared" si="15"/>
        <v>54.473684210526315</v>
      </c>
    </row>
    <row r="106" spans="1:23" hidden="1" outlineLevel="1" x14ac:dyDescent="0.25">
      <c r="A106" s="21">
        <f t="shared" si="17"/>
        <v>9</v>
      </c>
      <c r="B106" s="32" t="s">
        <v>182</v>
      </c>
      <c r="C106" s="22">
        <f t="shared" si="16"/>
        <v>325</v>
      </c>
      <c r="D106" s="22">
        <f t="shared" si="9"/>
        <v>85</v>
      </c>
      <c r="E106" s="22">
        <v>30</v>
      </c>
      <c r="F106" s="22">
        <v>25</v>
      </c>
      <c r="G106" s="22">
        <v>30</v>
      </c>
      <c r="H106" s="22">
        <f t="shared" si="10"/>
        <v>65</v>
      </c>
      <c r="I106" s="22">
        <v>25</v>
      </c>
      <c r="J106" s="22">
        <v>20</v>
      </c>
      <c r="K106" s="22">
        <v>20</v>
      </c>
      <c r="L106" s="22">
        <f t="shared" si="11"/>
        <v>70</v>
      </c>
      <c r="M106" s="22">
        <v>20</v>
      </c>
      <c r="N106" s="22">
        <v>20</v>
      </c>
      <c r="O106" s="22">
        <v>30</v>
      </c>
      <c r="P106" s="22">
        <f t="shared" si="12"/>
        <v>105</v>
      </c>
      <c r="Q106" s="22">
        <v>35</v>
      </c>
      <c r="R106" s="22">
        <v>35</v>
      </c>
      <c r="S106" s="22">
        <v>35</v>
      </c>
      <c r="T106" s="23">
        <f t="shared" si="13"/>
        <v>130</v>
      </c>
      <c r="U106" s="23">
        <v>90</v>
      </c>
      <c r="V106" s="118">
        <f t="shared" si="14"/>
        <v>69.230769230769226</v>
      </c>
      <c r="W106" s="124">
        <f t="shared" si="15"/>
        <v>27.692307692307693</v>
      </c>
    </row>
    <row r="107" spans="1:23" hidden="1" outlineLevel="1" x14ac:dyDescent="0.25">
      <c r="A107" s="21">
        <f t="shared" si="17"/>
        <v>10</v>
      </c>
      <c r="B107" s="32" t="s">
        <v>183</v>
      </c>
      <c r="C107" s="22">
        <f t="shared" si="16"/>
        <v>335</v>
      </c>
      <c r="D107" s="22">
        <f t="shared" si="9"/>
        <v>80</v>
      </c>
      <c r="E107" s="22">
        <v>25</v>
      </c>
      <c r="F107" s="22">
        <v>30</v>
      </c>
      <c r="G107" s="22">
        <v>25</v>
      </c>
      <c r="H107" s="22">
        <f t="shared" si="10"/>
        <v>70</v>
      </c>
      <c r="I107" s="22">
        <v>25</v>
      </c>
      <c r="J107" s="22">
        <v>20</v>
      </c>
      <c r="K107" s="22">
        <v>25</v>
      </c>
      <c r="L107" s="22">
        <f t="shared" si="11"/>
        <v>65</v>
      </c>
      <c r="M107" s="22">
        <v>20</v>
      </c>
      <c r="N107" s="22">
        <v>20</v>
      </c>
      <c r="O107" s="22">
        <v>25</v>
      </c>
      <c r="P107" s="22">
        <f t="shared" si="12"/>
        <v>120</v>
      </c>
      <c r="Q107" s="22">
        <v>50</v>
      </c>
      <c r="R107" s="22">
        <v>35</v>
      </c>
      <c r="S107" s="22">
        <v>35</v>
      </c>
      <c r="T107" s="23">
        <f t="shared" si="13"/>
        <v>125</v>
      </c>
      <c r="U107" s="23">
        <v>197</v>
      </c>
      <c r="V107" s="118">
        <f t="shared" si="14"/>
        <v>157.6</v>
      </c>
      <c r="W107" s="124">
        <f t="shared" si="15"/>
        <v>58.805970149253724</v>
      </c>
    </row>
    <row r="108" spans="1:23" hidden="1" outlineLevel="1" x14ac:dyDescent="0.25">
      <c r="A108" s="21">
        <f t="shared" si="17"/>
        <v>11</v>
      </c>
      <c r="B108" s="32" t="s">
        <v>184</v>
      </c>
      <c r="C108" s="22">
        <f t="shared" si="16"/>
        <v>325</v>
      </c>
      <c r="D108" s="22">
        <f t="shared" si="9"/>
        <v>85</v>
      </c>
      <c r="E108" s="22">
        <v>30</v>
      </c>
      <c r="F108" s="22">
        <v>25</v>
      </c>
      <c r="G108" s="22">
        <v>30</v>
      </c>
      <c r="H108" s="22">
        <f t="shared" si="10"/>
        <v>70</v>
      </c>
      <c r="I108" s="22">
        <v>25</v>
      </c>
      <c r="J108" s="22">
        <v>20</v>
      </c>
      <c r="K108" s="22">
        <v>25</v>
      </c>
      <c r="L108" s="22">
        <f t="shared" si="11"/>
        <v>65</v>
      </c>
      <c r="M108" s="22">
        <v>20</v>
      </c>
      <c r="N108" s="22">
        <v>20</v>
      </c>
      <c r="O108" s="22">
        <v>25</v>
      </c>
      <c r="P108" s="22">
        <f t="shared" si="12"/>
        <v>105</v>
      </c>
      <c r="Q108" s="22">
        <v>35</v>
      </c>
      <c r="R108" s="22">
        <v>35</v>
      </c>
      <c r="S108" s="22">
        <v>35</v>
      </c>
      <c r="T108" s="23">
        <f t="shared" si="13"/>
        <v>130</v>
      </c>
      <c r="U108" s="23">
        <v>133</v>
      </c>
      <c r="V108" s="118">
        <f t="shared" si="14"/>
        <v>102.30769230769229</v>
      </c>
      <c r="W108" s="124">
        <f t="shared" si="15"/>
        <v>40.92307692307692</v>
      </c>
    </row>
    <row r="109" spans="1:23" hidden="1" outlineLevel="1" x14ac:dyDescent="0.25">
      <c r="A109" s="21">
        <f t="shared" si="17"/>
        <v>12</v>
      </c>
      <c r="B109" s="32" t="s">
        <v>185</v>
      </c>
      <c r="C109" s="22">
        <f t="shared" si="16"/>
        <v>340</v>
      </c>
      <c r="D109" s="22">
        <f t="shared" si="9"/>
        <v>95</v>
      </c>
      <c r="E109" s="22">
        <v>30</v>
      </c>
      <c r="F109" s="22">
        <v>30</v>
      </c>
      <c r="G109" s="22">
        <v>35</v>
      </c>
      <c r="H109" s="22">
        <f t="shared" si="10"/>
        <v>75</v>
      </c>
      <c r="I109" s="22">
        <v>25</v>
      </c>
      <c r="J109" s="22">
        <v>25</v>
      </c>
      <c r="K109" s="22">
        <v>25</v>
      </c>
      <c r="L109" s="22">
        <f t="shared" si="11"/>
        <v>65</v>
      </c>
      <c r="M109" s="22">
        <v>20</v>
      </c>
      <c r="N109" s="22">
        <v>20</v>
      </c>
      <c r="O109" s="22">
        <v>25</v>
      </c>
      <c r="P109" s="22">
        <f t="shared" si="12"/>
        <v>105</v>
      </c>
      <c r="Q109" s="22">
        <v>35</v>
      </c>
      <c r="R109" s="22">
        <v>35</v>
      </c>
      <c r="S109" s="22">
        <v>35</v>
      </c>
      <c r="T109" s="23">
        <f t="shared" si="13"/>
        <v>145</v>
      </c>
      <c r="U109" s="23">
        <v>155</v>
      </c>
      <c r="V109" s="118">
        <f t="shared" si="14"/>
        <v>106.89655172413792</v>
      </c>
      <c r="W109" s="124">
        <f t="shared" si="15"/>
        <v>45.588235294117645</v>
      </c>
    </row>
    <row r="110" spans="1:23" hidden="1" outlineLevel="1" x14ac:dyDescent="0.25">
      <c r="A110" s="21">
        <f t="shared" si="17"/>
        <v>13</v>
      </c>
      <c r="B110" s="32" t="s">
        <v>186</v>
      </c>
      <c r="C110" s="22">
        <f>+F110+G110+I110+J110+K110+M110+N110+O110+Q110+R110+S110+E110</f>
        <v>325</v>
      </c>
      <c r="D110" s="22">
        <f t="shared" si="9"/>
        <v>80</v>
      </c>
      <c r="E110" s="22">
        <v>25</v>
      </c>
      <c r="F110" s="22">
        <v>30</v>
      </c>
      <c r="G110" s="22">
        <v>25</v>
      </c>
      <c r="H110" s="22">
        <f t="shared" si="10"/>
        <v>70</v>
      </c>
      <c r="I110" s="22">
        <v>20</v>
      </c>
      <c r="J110" s="22">
        <v>25</v>
      </c>
      <c r="K110" s="22">
        <v>25</v>
      </c>
      <c r="L110" s="22">
        <f t="shared" si="11"/>
        <v>65</v>
      </c>
      <c r="M110" s="22">
        <v>20</v>
      </c>
      <c r="N110" s="22">
        <v>20</v>
      </c>
      <c r="O110" s="22">
        <v>25</v>
      </c>
      <c r="P110" s="22">
        <f t="shared" si="12"/>
        <v>110</v>
      </c>
      <c r="Q110" s="22">
        <v>40</v>
      </c>
      <c r="R110" s="22">
        <v>35</v>
      </c>
      <c r="S110" s="22">
        <v>35</v>
      </c>
      <c r="T110" s="23">
        <f t="shared" si="13"/>
        <v>125</v>
      </c>
      <c r="U110" s="23">
        <v>86</v>
      </c>
      <c r="V110" s="118">
        <f t="shared" si="14"/>
        <v>68.8</v>
      </c>
      <c r="W110" s="124">
        <f t="shared" si="15"/>
        <v>26.461538461538463</v>
      </c>
    </row>
    <row r="111" spans="1:23" hidden="1" outlineLevel="1" x14ac:dyDescent="0.25">
      <c r="A111" s="21">
        <f t="shared" si="17"/>
        <v>14</v>
      </c>
      <c r="B111" s="32" t="s">
        <v>187</v>
      </c>
      <c r="C111" s="22">
        <f>+F111+G111+I111+J111+K111+M111+N111+O111+Q111+R111+S111+E111</f>
        <v>305</v>
      </c>
      <c r="D111" s="22">
        <f t="shared" si="9"/>
        <v>75</v>
      </c>
      <c r="E111" s="22">
        <v>25</v>
      </c>
      <c r="F111" s="22">
        <v>25</v>
      </c>
      <c r="G111" s="22">
        <v>25</v>
      </c>
      <c r="H111" s="22">
        <f t="shared" si="10"/>
        <v>70</v>
      </c>
      <c r="I111" s="22">
        <v>20</v>
      </c>
      <c r="J111" s="22">
        <v>25</v>
      </c>
      <c r="K111" s="22">
        <v>25</v>
      </c>
      <c r="L111" s="22">
        <f t="shared" si="11"/>
        <v>65</v>
      </c>
      <c r="M111" s="22">
        <v>20</v>
      </c>
      <c r="N111" s="22">
        <v>20</v>
      </c>
      <c r="O111" s="22">
        <v>25</v>
      </c>
      <c r="P111" s="22">
        <f t="shared" si="12"/>
        <v>95</v>
      </c>
      <c r="Q111" s="22">
        <v>35</v>
      </c>
      <c r="R111" s="22">
        <v>30</v>
      </c>
      <c r="S111" s="22">
        <v>30</v>
      </c>
      <c r="T111" s="23">
        <f t="shared" si="13"/>
        <v>120</v>
      </c>
      <c r="U111" s="23">
        <v>171</v>
      </c>
      <c r="V111" s="118">
        <f t="shared" si="14"/>
        <v>142.5</v>
      </c>
      <c r="W111" s="124">
        <f t="shared" si="15"/>
        <v>56.065573770491802</v>
      </c>
    </row>
    <row r="112" spans="1:23" s="20" customFormat="1" ht="21.75" customHeight="1" collapsed="1" x14ac:dyDescent="0.25">
      <c r="A112" s="29">
        <v>8</v>
      </c>
      <c r="B112" s="44" t="s">
        <v>283</v>
      </c>
      <c r="C112" s="23">
        <v>5200</v>
      </c>
      <c r="D112" s="23">
        <f t="shared" si="9"/>
        <v>1040</v>
      </c>
      <c r="E112" s="23">
        <v>239</v>
      </c>
      <c r="F112" s="23">
        <v>354</v>
      </c>
      <c r="G112" s="23">
        <v>447</v>
      </c>
      <c r="H112" s="23">
        <f t="shared" si="10"/>
        <v>1820</v>
      </c>
      <c r="I112" s="23">
        <v>601</v>
      </c>
      <c r="J112" s="23">
        <v>582</v>
      </c>
      <c r="K112" s="23">
        <v>637</v>
      </c>
      <c r="L112" s="23">
        <f t="shared" si="11"/>
        <v>1560</v>
      </c>
      <c r="M112" s="23">
        <v>562</v>
      </c>
      <c r="N112" s="23">
        <v>530</v>
      </c>
      <c r="O112" s="23">
        <v>468</v>
      </c>
      <c r="P112" s="23">
        <f t="shared" si="12"/>
        <v>780</v>
      </c>
      <c r="Q112" s="23">
        <v>351</v>
      </c>
      <c r="R112" s="23">
        <v>257</v>
      </c>
      <c r="S112" s="23">
        <v>172</v>
      </c>
      <c r="T112" s="23">
        <f t="shared" si="13"/>
        <v>2223</v>
      </c>
      <c r="U112" s="23">
        <f>SUM(U113:U128)</f>
        <v>2243</v>
      </c>
      <c r="V112" s="118">
        <f t="shared" si="14"/>
        <v>100.89968511021144</v>
      </c>
      <c r="W112" s="124">
        <f t="shared" si="15"/>
        <v>43.13461538461538</v>
      </c>
    </row>
    <row r="113" spans="1:23" hidden="1" outlineLevel="1" x14ac:dyDescent="0.25">
      <c r="A113" s="27">
        <v>1</v>
      </c>
      <c r="B113" s="33" t="s">
        <v>209</v>
      </c>
      <c r="C113" s="23">
        <f>E113+F113+G113+I113+J113+K113+M113+N113+O113+Q113+R113+S113</f>
        <v>537</v>
      </c>
      <c r="D113" s="23">
        <f t="shared" si="9"/>
        <v>112</v>
      </c>
      <c r="E113" s="23">
        <v>25</v>
      </c>
      <c r="F113" s="23">
        <v>40</v>
      </c>
      <c r="G113" s="23">
        <v>47</v>
      </c>
      <c r="H113" s="23">
        <f t="shared" si="10"/>
        <v>187</v>
      </c>
      <c r="I113" s="23">
        <v>62</v>
      </c>
      <c r="J113" s="23">
        <v>60</v>
      </c>
      <c r="K113" s="23">
        <v>65</v>
      </c>
      <c r="L113" s="23">
        <f t="shared" si="11"/>
        <v>159</v>
      </c>
      <c r="M113" s="23">
        <v>57</v>
      </c>
      <c r="N113" s="23">
        <v>54</v>
      </c>
      <c r="O113" s="23">
        <v>48</v>
      </c>
      <c r="P113" s="23">
        <f t="shared" si="12"/>
        <v>79</v>
      </c>
      <c r="Q113" s="23">
        <v>36</v>
      </c>
      <c r="R113" s="23">
        <v>26</v>
      </c>
      <c r="S113" s="23">
        <v>17</v>
      </c>
      <c r="T113" s="23">
        <f t="shared" si="13"/>
        <v>234</v>
      </c>
      <c r="U113" s="23">
        <v>326</v>
      </c>
      <c r="V113" s="118">
        <f t="shared" si="14"/>
        <v>139.31623931623932</v>
      </c>
      <c r="W113" s="124">
        <f t="shared" si="15"/>
        <v>60.707635009310991</v>
      </c>
    </row>
    <row r="114" spans="1:23" hidden="1" outlineLevel="1" x14ac:dyDescent="0.25">
      <c r="A114" s="27">
        <v>2</v>
      </c>
      <c r="B114" s="33" t="s">
        <v>210</v>
      </c>
      <c r="C114" s="23">
        <f t="shared" ref="C114:C128" si="18">E114+F114+G114+I114+J114+K114+M114+N114+O114+Q114+R114+S114</f>
        <v>302</v>
      </c>
      <c r="D114" s="23">
        <f t="shared" si="9"/>
        <v>60</v>
      </c>
      <c r="E114" s="23">
        <v>15</v>
      </c>
      <c r="F114" s="23">
        <v>20</v>
      </c>
      <c r="G114" s="23">
        <v>25</v>
      </c>
      <c r="H114" s="23">
        <f t="shared" si="10"/>
        <v>108</v>
      </c>
      <c r="I114" s="23">
        <v>35</v>
      </c>
      <c r="J114" s="23">
        <v>33</v>
      </c>
      <c r="K114" s="23">
        <v>40</v>
      </c>
      <c r="L114" s="23">
        <f t="shared" si="11"/>
        <v>91</v>
      </c>
      <c r="M114" s="23">
        <v>34</v>
      </c>
      <c r="N114" s="23">
        <v>30</v>
      </c>
      <c r="O114" s="23">
        <v>27</v>
      </c>
      <c r="P114" s="23">
        <f t="shared" si="12"/>
        <v>43</v>
      </c>
      <c r="Q114" s="23">
        <v>20</v>
      </c>
      <c r="R114" s="23">
        <v>14</v>
      </c>
      <c r="S114" s="23">
        <v>9</v>
      </c>
      <c r="T114" s="23">
        <f t="shared" si="13"/>
        <v>128</v>
      </c>
      <c r="U114" s="23">
        <v>138</v>
      </c>
      <c r="V114" s="118">
        <f t="shared" si="14"/>
        <v>107.8125</v>
      </c>
      <c r="W114" s="124">
        <f t="shared" si="15"/>
        <v>45.695364238410598</v>
      </c>
    </row>
    <row r="115" spans="1:23" hidden="1" outlineLevel="1" x14ac:dyDescent="0.25">
      <c r="A115" s="27">
        <v>3</v>
      </c>
      <c r="B115" s="33" t="s">
        <v>211</v>
      </c>
      <c r="C115" s="23">
        <f t="shared" si="18"/>
        <v>370</v>
      </c>
      <c r="D115" s="23">
        <f t="shared" si="9"/>
        <v>73</v>
      </c>
      <c r="E115" s="23">
        <v>17</v>
      </c>
      <c r="F115" s="23">
        <v>25</v>
      </c>
      <c r="G115" s="23">
        <v>31</v>
      </c>
      <c r="H115" s="23">
        <f t="shared" si="10"/>
        <v>131</v>
      </c>
      <c r="I115" s="23">
        <v>45</v>
      </c>
      <c r="J115" s="23">
        <v>41</v>
      </c>
      <c r="K115" s="23">
        <v>45</v>
      </c>
      <c r="L115" s="23">
        <f t="shared" si="11"/>
        <v>112</v>
      </c>
      <c r="M115" s="23">
        <v>40</v>
      </c>
      <c r="N115" s="23">
        <v>39</v>
      </c>
      <c r="O115" s="23">
        <v>33</v>
      </c>
      <c r="P115" s="23">
        <f t="shared" si="12"/>
        <v>54</v>
      </c>
      <c r="Q115" s="23">
        <v>24</v>
      </c>
      <c r="R115" s="23">
        <v>18</v>
      </c>
      <c r="S115" s="23">
        <v>12</v>
      </c>
      <c r="T115" s="23">
        <f t="shared" si="13"/>
        <v>159</v>
      </c>
      <c r="U115" s="23">
        <v>156</v>
      </c>
      <c r="V115" s="118">
        <f t="shared" si="14"/>
        <v>98.113207547169807</v>
      </c>
      <c r="W115" s="124">
        <f t="shared" si="15"/>
        <v>42.162162162162161</v>
      </c>
    </row>
    <row r="116" spans="1:23" hidden="1" outlineLevel="1" x14ac:dyDescent="0.25">
      <c r="A116" s="27">
        <v>4</v>
      </c>
      <c r="B116" s="33" t="s">
        <v>212</v>
      </c>
      <c r="C116" s="23">
        <f t="shared" si="18"/>
        <v>366</v>
      </c>
      <c r="D116" s="23">
        <f t="shared" si="9"/>
        <v>72</v>
      </c>
      <c r="E116" s="23">
        <v>16</v>
      </c>
      <c r="F116" s="23">
        <v>25</v>
      </c>
      <c r="G116" s="23">
        <v>31</v>
      </c>
      <c r="H116" s="23">
        <f t="shared" si="10"/>
        <v>129</v>
      </c>
      <c r="I116" s="23">
        <v>45</v>
      </c>
      <c r="J116" s="23">
        <v>40</v>
      </c>
      <c r="K116" s="23">
        <v>44</v>
      </c>
      <c r="L116" s="23">
        <f t="shared" si="11"/>
        <v>111</v>
      </c>
      <c r="M116" s="23">
        <v>40</v>
      </c>
      <c r="N116" s="23">
        <v>39</v>
      </c>
      <c r="O116" s="23">
        <v>32</v>
      </c>
      <c r="P116" s="23">
        <f t="shared" si="12"/>
        <v>54</v>
      </c>
      <c r="Q116" s="23">
        <v>24</v>
      </c>
      <c r="R116" s="23">
        <v>18</v>
      </c>
      <c r="S116" s="23">
        <v>12</v>
      </c>
      <c r="T116" s="23">
        <f t="shared" si="13"/>
        <v>157</v>
      </c>
      <c r="U116" s="23">
        <v>182</v>
      </c>
      <c r="V116" s="118">
        <f t="shared" si="14"/>
        <v>115.92356687898089</v>
      </c>
      <c r="W116" s="124">
        <f t="shared" si="15"/>
        <v>49.72677595628415</v>
      </c>
    </row>
    <row r="117" spans="1:23" hidden="1" outlineLevel="1" x14ac:dyDescent="0.25">
      <c r="A117" s="27">
        <v>5</v>
      </c>
      <c r="B117" s="33" t="s">
        <v>213</v>
      </c>
      <c r="C117" s="23">
        <f t="shared" si="18"/>
        <v>470</v>
      </c>
      <c r="D117" s="23">
        <f t="shared" si="9"/>
        <v>92</v>
      </c>
      <c r="E117" s="23">
        <v>21</v>
      </c>
      <c r="F117" s="23">
        <v>31</v>
      </c>
      <c r="G117" s="23">
        <v>40</v>
      </c>
      <c r="H117" s="23">
        <f t="shared" si="10"/>
        <v>164</v>
      </c>
      <c r="I117" s="23">
        <v>55</v>
      </c>
      <c r="J117" s="23">
        <v>52</v>
      </c>
      <c r="K117" s="23">
        <v>57</v>
      </c>
      <c r="L117" s="23">
        <f t="shared" si="11"/>
        <v>143</v>
      </c>
      <c r="M117" s="23">
        <v>50</v>
      </c>
      <c r="N117" s="23">
        <v>50</v>
      </c>
      <c r="O117" s="23">
        <v>43</v>
      </c>
      <c r="P117" s="23">
        <f t="shared" si="12"/>
        <v>71</v>
      </c>
      <c r="Q117" s="23">
        <v>31</v>
      </c>
      <c r="R117" s="23">
        <v>25</v>
      </c>
      <c r="S117" s="23">
        <v>15</v>
      </c>
      <c r="T117" s="23">
        <f t="shared" si="13"/>
        <v>199</v>
      </c>
      <c r="U117" s="23">
        <v>198</v>
      </c>
      <c r="V117" s="118">
        <f t="shared" si="14"/>
        <v>99.497487437185924</v>
      </c>
      <c r="W117" s="124">
        <f t="shared" si="15"/>
        <v>42.127659574468083</v>
      </c>
    </row>
    <row r="118" spans="1:23" hidden="1" outlineLevel="1" x14ac:dyDescent="0.25">
      <c r="A118" s="27">
        <v>6</v>
      </c>
      <c r="B118" s="33" t="s">
        <v>214</v>
      </c>
      <c r="C118" s="23">
        <f t="shared" si="18"/>
        <v>284</v>
      </c>
      <c r="D118" s="23">
        <f t="shared" si="9"/>
        <v>59</v>
      </c>
      <c r="E118" s="23">
        <v>15</v>
      </c>
      <c r="F118" s="23">
        <v>20</v>
      </c>
      <c r="G118" s="23">
        <v>24</v>
      </c>
      <c r="H118" s="23">
        <f t="shared" si="10"/>
        <v>97</v>
      </c>
      <c r="I118" s="23">
        <v>32</v>
      </c>
      <c r="J118" s="23">
        <v>31</v>
      </c>
      <c r="K118" s="23">
        <v>34</v>
      </c>
      <c r="L118" s="23">
        <f t="shared" si="11"/>
        <v>86</v>
      </c>
      <c r="M118" s="23">
        <v>30</v>
      </c>
      <c r="N118" s="23">
        <v>28</v>
      </c>
      <c r="O118" s="23">
        <v>28</v>
      </c>
      <c r="P118" s="23">
        <f t="shared" si="12"/>
        <v>42</v>
      </c>
      <c r="Q118" s="23">
        <v>19</v>
      </c>
      <c r="R118" s="23">
        <v>14</v>
      </c>
      <c r="S118" s="23">
        <v>9</v>
      </c>
      <c r="T118" s="23">
        <f t="shared" si="13"/>
        <v>122</v>
      </c>
      <c r="U118" s="23">
        <v>95</v>
      </c>
      <c r="V118" s="118">
        <f t="shared" si="14"/>
        <v>77.868852459016395</v>
      </c>
      <c r="W118" s="124">
        <f t="shared" si="15"/>
        <v>33.450704225352112</v>
      </c>
    </row>
    <row r="119" spans="1:23" hidden="1" outlineLevel="1" x14ac:dyDescent="0.25">
      <c r="A119" s="27">
        <v>7</v>
      </c>
      <c r="B119" s="33" t="s">
        <v>215</v>
      </c>
      <c r="C119" s="23">
        <f t="shared" si="18"/>
        <v>208</v>
      </c>
      <c r="D119" s="23">
        <f t="shared" si="9"/>
        <v>41</v>
      </c>
      <c r="E119" s="23">
        <v>9</v>
      </c>
      <c r="F119" s="23">
        <v>15</v>
      </c>
      <c r="G119" s="23">
        <v>17</v>
      </c>
      <c r="H119" s="23">
        <f t="shared" si="10"/>
        <v>72</v>
      </c>
      <c r="I119" s="23">
        <v>24</v>
      </c>
      <c r="J119" s="23">
        <v>23</v>
      </c>
      <c r="K119" s="23">
        <v>25</v>
      </c>
      <c r="L119" s="23">
        <f t="shared" si="11"/>
        <v>64</v>
      </c>
      <c r="M119" s="23">
        <v>25</v>
      </c>
      <c r="N119" s="23">
        <v>21</v>
      </c>
      <c r="O119" s="23">
        <v>18</v>
      </c>
      <c r="P119" s="23">
        <f t="shared" si="12"/>
        <v>31</v>
      </c>
      <c r="Q119" s="23">
        <v>15</v>
      </c>
      <c r="R119" s="23">
        <v>10</v>
      </c>
      <c r="S119" s="23">
        <v>6</v>
      </c>
      <c r="T119" s="23">
        <f t="shared" si="13"/>
        <v>88</v>
      </c>
      <c r="U119" s="23">
        <v>75</v>
      </c>
      <c r="V119" s="118">
        <f t="shared" si="14"/>
        <v>85.227272727272734</v>
      </c>
      <c r="W119" s="124">
        <f t="shared" si="15"/>
        <v>36.057692307692307</v>
      </c>
    </row>
    <row r="120" spans="1:23" hidden="1" outlineLevel="1" x14ac:dyDescent="0.25">
      <c r="A120" s="27">
        <v>8</v>
      </c>
      <c r="B120" s="33" t="s">
        <v>216</v>
      </c>
      <c r="C120" s="23">
        <f t="shared" si="18"/>
        <v>256</v>
      </c>
      <c r="D120" s="23">
        <f t="shared" si="9"/>
        <v>50</v>
      </c>
      <c r="E120" s="23">
        <v>11</v>
      </c>
      <c r="F120" s="23">
        <v>17</v>
      </c>
      <c r="G120" s="23">
        <v>22</v>
      </c>
      <c r="H120" s="23">
        <f t="shared" si="10"/>
        <v>92</v>
      </c>
      <c r="I120" s="23">
        <v>29</v>
      </c>
      <c r="J120" s="23">
        <v>28</v>
      </c>
      <c r="K120" s="23">
        <v>35</v>
      </c>
      <c r="L120" s="23">
        <f t="shared" si="11"/>
        <v>77</v>
      </c>
      <c r="M120" s="23">
        <v>27</v>
      </c>
      <c r="N120" s="23">
        <v>26</v>
      </c>
      <c r="O120" s="23">
        <v>24</v>
      </c>
      <c r="P120" s="23">
        <f t="shared" si="12"/>
        <v>37</v>
      </c>
      <c r="Q120" s="23">
        <v>17</v>
      </c>
      <c r="R120" s="23">
        <v>12</v>
      </c>
      <c r="S120" s="23">
        <v>8</v>
      </c>
      <c r="T120" s="23">
        <f t="shared" si="13"/>
        <v>107</v>
      </c>
      <c r="U120" s="23">
        <v>135</v>
      </c>
      <c r="V120" s="118">
        <f t="shared" si="14"/>
        <v>126.16822429906543</v>
      </c>
      <c r="W120" s="124">
        <f t="shared" si="15"/>
        <v>52.734375</v>
      </c>
    </row>
    <row r="121" spans="1:23" hidden="1" outlineLevel="1" x14ac:dyDescent="0.25">
      <c r="A121" s="27">
        <v>9</v>
      </c>
      <c r="B121" s="33" t="s">
        <v>217</v>
      </c>
      <c r="C121" s="23">
        <f t="shared" si="18"/>
        <v>246</v>
      </c>
      <c r="D121" s="23">
        <f t="shared" si="9"/>
        <v>48</v>
      </c>
      <c r="E121" s="23">
        <v>11</v>
      </c>
      <c r="F121" s="23">
        <v>16</v>
      </c>
      <c r="G121" s="23">
        <v>21</v>
      </c>
      <c r="H121" s="23">
        <f t="shared" si="10"/>
        <v>85</v>
      </c>
      <c r="I121" s="23">
        <v>28</v>
      </c>
      <c r="J121" s="23">
        <v>27</v>
      </c>
      <c r="K121" s="23">
        <v>30</v>
      </c>
      <c r="L121" s="23">
        <f t="shared" si="11"/>
        <v>75</v>
      </c>
      <c r="M121" s="23">
        <v>28</v>
      </c>
      <c r="N121" s="23">
        <v>25</v>
      </c>
      <c r="O121" s="23">
        <v>22</v>
      </c>
      <c r="P121" s="23">
        <f t="shared" si="12"/>
        <v>38</v>
      </c>
      <c r="Q121" s="23">
        <v>16</v>
      </c>
      <c r="R121" s="23">
        <v>14</v>
      </c>
      <c r="S121" s="23">
        <v>8</v>
      </c>
      <c r="T121" s="23">
        <f t="shared" si="13"/>
        <v>103</v>
      </c>
      <c r="U121" s="23">
        <v>102</v>
      </c>
      <c r="V121" s="118">
        <f t="shared" si="14"/>
        <v>99.029126213592235</v>
      </c>
      <c r="W121" s="124">
        <f t="shared" si="15"/>
        <v>41.463414634146339</v>
      </c>
    </row>
    <row r="122" spans="1:23" hidden="1" outlineLevel="1" x14ac:dyDescent="0.25">
      <c r="A122" s="27">
        <v>10</v>
      </c>
      <c r="B122" s="33" t="s">
        <v>218</v>
      </c>
      <c r="C122" s="23">
        <f t="shared" si="18"/>
        <v>196</v>
      </c>
      <c r="D122" s="23">
        <f t="shared" si="9"/>
        <v>41</v>
      </c>
      <c r="E122" s="23">
        <v>10</v>
      </c>
      <c r="F122" s="23">
        <v>15</v>
      </c>
      <c r="G122" s="23">
        <v>16</v>
      </c>
      <c r="H122" s="23">
        <f t="shared" si="10"/>
        <v>67</v>
      </c>
      <c r="I122" s="23">
        <v>22</v>
      </c>
      <c r="J122" s="23">
        <v>21</v>
      </c>
      <c r="K122" s="23">
        <v>24</v>
      </c>
      <c r="L122" s="23">
        <f t="shared" si="11"/>
        <v>60</v>
      </c>
      <c r="M122" s="23">
        <v>21</v>
      </c>
      <c r="N122" s="23">
        <v>20</v>
      </c>
      <c r="O122" s="23">
        <v>19</v>
      </c>
      <c r="P122" s="23">
        <f t="shared" si="12"/>
        <v>28</v>
      </c>
      <c r="Q122" s="23">
        <v>13</v>
      </c>
      <c r="R122" s="23">
        <v>9</v>
      </c>
      <c r="S122" s="23">
        <v>6</v>
      </c>
      <c r="T122" s="23">
        <f t="shared" si="13"/>
        <v>84</v>
      </c>
      <c r="U122" s="23">
        <v>91</v>
      </c>
      <c r="V122" s="118">
        <f t="shared" si="14"/>
        <v>108.33333333333333</v>
      </c>
      <c r="W122" s="124">
        <f t="shared" si="15"/>
        <v>46.428571428571431</v>
      </c>
    </row>
    <row r="123" spans="1:23" hidden="1" outlineLevel="1" x14ac:dyDescent="0.25">
      <c r="A123" s="27">
        <v>11</v>
      </c>
      <c r="B123" s="33" t="s">
        <v>219</v>
      </c>
      <c r="C123" s="23">
        <f t="shared" si="18"/>
        <v>270</v>
      </c>
      <c r="D123" s="23">
        <f t="shared" si="9"/>
        <v>53</v>
      </c>
      <c r="E123" s="23">
        <v>12</v>
      </c>
      <c r="F123" s="23">
        <v>18</v>
      </c>
      <c r="G123" s="23">
        <v>23</v>
      </c>
      <c r="H123" s="23">
        <f t="shared" si="10"/>
        <v>94</v>
      </c>
      <c r="I123" s="23">
        <v>31</v>
      </c>
      <c r="J123" s="23">
        <v>30</v>
      </c>
      <c r="K123" s="23">
        <v>33</v>
      </c>
      <c r="L123" s="23">
        <f t="shared" si="11"/>
        <v>80</v>
      </c>
      <c r="M123" s="23">
        <v>29</v>
      </c>
      <c r="N123" s="23">
        <v>27</v>
      </c>
      <c r="O123" s="23">
        <v>24</v>
      </c>
      <c r="P123" s="23">
        <f t="shared" si="12"/>
        <v>43</v>
      </c>
      <c r="Q123" s="23">
        <v>22</v>
      </c>
      <c r="R123" s="23">
        <v>13</v>
      </c>
      <c r="S123" s="23">
        <v>8</v>
      </c>
      <c r="T123" s="23">
        <f t="shared" si="13"/>
        <v>114</v>
      </c>
      <c r="U123" s="23">
        <v>129</v>
      </c>
      <c r="V123" s="118">
        <f t="shared" si="14"/>
        <v>113.1578947368421</v>
      </c>
      <c r="W123" s="124">
        <f t="shared" si="15"/>
        <v>47.777777777777779</v>
      </c>
    </row>
    <row r="124" spans="1:23" hidden="1" outlineLevel="1" x14ac:dyDescent="0.25">
      <c r="A124" s="27">
        <v>12</v>
      </c>
      <c r="B124" s="33" t="s">
        <v>220</v>
      </c>
      <c r="C124" s="23">
        <f t="shared" si="18"/>
        <v>396</v>
      </c>
      <c r="D124" s="23">
        <f t="shared" si="9"/>
        <v>78</v>
      </c>
      <c r="E124" s="23">
        <v>18</v>
      </c>
      <c r="F124" s="23">
        <v>26</v>
      </c>
      <c r="G124" s="23">
        <v>34</v>
      </c>
      <c r="H124" s="23">
        <f t="shared" si="10"/>
        <v>143</v>
      </c>
      <c r="I124" s="23">
        <v>45</v>
      </c>
      <c r="J124" s="23">
        <v>50</v>
      </c>
      <c r="K124" s="23">
        <v>48</v>
      </c>
      <c r="L124" s="23">
        <f t="shared" si="11"/>
        <v>117</v>
      </c>
      <c r="M124" s="23">
        <v>42</v>
      </c>
      <c r="N124" s="23">
        <v>40</v>
      </c>
      <c r="O124" s="23">
        <v>35</v>
      </c>
      <c r="P124" s="23">
        <f t="shared" si="12"/>
        <v>58</v>
      </c>
      <c r="Q124" s="23">
        <v>26</v>
      </c>
      <c r="R124" s="23">
        <v>19</v>
      </c>
      <c r="S124" s="23">
        <v>13</v>
      </c>
      <c r="T124" s="23">
        <f t="shared" si="13"/>
        <v>173</v>
      </c>
      <c r="U124" s="23">
        <v>183</v>
      </c>
      <c r="V124" s="118">
        <f t="shared" si="14"/>
        <v>105.78034682080926</v>
      </c>
      <c r="W124" s="124">
        <f t="shared" si="15"/>
        <v>46.212121212121211</v>
      </c>
    </row>
    <row r="125" spans="1:23" hidden="1" outlineLevel="1" x14ac:dyDescent="0.25">
      <c r="A125" s="27">
        <v>13</v>
      </c>
      <c r="B125" s="33" t="s">
        <v>221</v>
      </c>
      <c r="C125" s="23">
        <f t="shared" si="18"/>
        <v>246</v>
      </c>
      <c r="D125" s="23">
        <f t="shared" si="9"/>
        <v>51</v>
      </c>
      <c r="E125" s="23">
        <v>10</v>
      </c>
      <c r="F125" s="23">
        <v>16</v>
      </c>
      <c r="G125" s="23">
        <v>25</v>
      </c>
      <c r="H125" s="23">
        <f t="shared" si="10"/>
        <v>86</v>
      </c>
      <c r="I125" s="23">
        <v>28</v>
      </c>
      <c r="J125" s="23">
        <v>28</v>
      </c>
      <c r="K125" s="23">
        <v>30</v>
      </c>
      <c r="L125" s="23">
        <f t="shared" si="11"/>
        <v>73</v>
      </c>
      <c r="M125" s="23">
        <v>26</v>
      </c>
      <c r="N125" s="23">
        <v>25</v>
      </c>
      <c r="O125" s="23">
        <v>22</v>
      </c>
      <c r="P125" s="23">
        <f t="shared" si="12"/>
        <v>36</v>
      </c>
      <c r="Q125" s="23">
        <v>16</v>
      </c>
      <c r="R125" s="23">
        <v>12</v>
      </c>
      <c r="S125" s="23">
        <v>8</v>
      </c>
      <c r="T125" s="23">
        <f t="shared" si="13"/>
        <v>107</v>
      </c>
      <c r="U125" s="23">
        <v>160</v>
      </c>
      <c r="V125" s="118">
        <f t="shared" si="14"/>
        <v>149.53271028037383</v>
      </c>
      <c r="W125" s="124">
        <f t="shared" si="15"/>
        <v>65.040650406504056</v>
      </c>
    </row>
    <row r="126" spans="1:23" hidden="1" outlineLevel="1" x14ac:dyDescent="0.25">
      <c r="A126" s="27">
        <v>14</v>
      </c>
      <c r="B126" s="33" t="s">
        <v>222</v>
      </c>
      <c r="C126" s="23">
        <f t="shared" si="18"/>
        <v>325</v>
      </c>
      <c r="D126" s="23">
        <f t="shared" si="9"/>
        <v>63</v>
      </c>
      <c r="E126" s="23">
        <v>14</v>
      </c>
      <c r="F126" s="23">
        <v>22</v>
      </c>
      <c r="G126" s="23">
        <v>27</v>
      </c>
      <c r="H126" s="23">
        <f t="shared" si="10"/>
        <v>112</v>
      </c>
      <c r="I126" s="23">
        <v>37</v>
      </c>
      <c r="J126" s="23">
        <v>36</v>
      </c>
      <c r="K126" s="23">
        <v>39</v>
      </c>
      <c r="L126" s="23">
        <f t="shared" si="11"/>
        <v>97</v>
      </c>
      <c r="M126" s="23">
        <v>35</v>
      </c>
      <c r="N126" s="23">
        <v>33</v>
      </c>
      <c r="O126" s="23">
        <v>29</v>
      </c>
      <c r="P126" s="23">
        <f t="shared" si="12"/>
        <v>53</v>
      </c>
      <c r="Q126" s="23">
        <v>24</v>
      </c>
      <c r="R126" s="23">
        <v>18</v>
      </c>
      <c r="S126" s="23">
        <v>11</v>
      </c>
      <c r="T126" s="23">
        <f t="shared" si="13"/>
        <v>136</v>
      </c>
      <c r="U126" s="23">
        <v>115</v>
      </c>
      <c r="V126" s="118">
        <f t="shared" si="14"/>
        <v>84.558823529411768</v>
      </c>
      <c r="W126" s="124">
        <f t="shared" si="15"/>
        <v>35.384615384615387</v>
      </c>
    </row>
    <row r="127" spans="1:23" hidden="1" outlineLevel="1" x14ac:dyDescent="0.25">
      <c r="A127" s="27">
        <v>15</v>
      </c>
      <c r="B127" s="33" t="s">
        <v>223</v>
      </c>
      <c r="C127" s="23">
        <f t="shared" si="18"/>
        <v>274</v>
      </c>
      <c r="D127" s="23">
        <f t="shared" si="9"/>
        <v>58</v>
      </c>
      <c r="E127" s="23">
        <v>15</v>
      </c>
      <c r="F127" s="23">
        <v>18</v>
      </c>
      <c r="G127" s="23">
        <v>25</v>
      </c>
      <c r="H127" s="23">
        <f t="shared" si="10"/>
        <v>96</v>
      </c>
      <c r="I127" s="23">
        <v>31</v>
      </c>
      <c r="J127" s="23">
        <v>32</v>
      </c>
      <c r="K127" s="23">
        <v>33</v>
      </c>
      <c r="L127" s="23">
        <f t="shared" si="11"/>
        <v>80</v>
      </c>
      <c r="M127" s="23">
        <v>29</v>
      </c>
      <c r="N127" s="23">
        <v>27</v>
      </c>
      <c r="O127" s="23">
        <v>24</v>
      </c>
      <c r="P127" s="23">
        <f t="shared" si="12"/>
        <v>40</v>
      </c>
      <c r="Q127" s="23">
        <v>18</v>
      </c>
      <c r="R127" s="23">
        <v>13</v>
      </c>
      <c r="S127" s="23">
        <v>9</v>
      </c>
      <c r="T127" s="23">
        <f t="shared" si="13"/>
        <v>121</v>
      </c>
      <c r="U127" s="23">
        <v>35</v>
      </c>
      <c r="V127" s="118">
        <f t="shared" si="14"/>
        <v>28.925619834710741</v>
      </c>
      <c r="W127" s="124">
        <f t="shared" si="15"/>
        <v>12.773722627737227</v>
      </c>
    </row>
    <row r="128" spans="1:23" hidden="1" outlineLevel="1" x14ac:dyDescent="0.25">
      <c r="A128" s="27">
        <v>16</v>
      </c>
      <c r="B128" s="33" t="s">
        <v>224</v>
      </c>
      <c r="C128" s="23">
        <f t="shared" si="18"/>
        <v>454</v>
      </c>
      <c r="D128" s="23">
        <f t="shared" si="9"/>
        <v>89</v>
      </c>
      <c r="E128" s="23">
        <v>20</v>
      </c>
      <c r="F128" s="23">
        <v>30</v>
      </c>
      <c r="G128" s="23">
        <v>39</v>
      </c>
      <c r="H128" s="23">
        <f t="shared" si="10"/>
        <v>157</v>
      </c>
      <c r="I128" s="23">
        <v>52</v>
      </c>
      <c r="J128" s="23">
        <v>50</v>
      </c>
      <c r="K128" s="23">
        <v>55</v>
      </c>
      <c r="L128" s="23">
        <f t="shared" si="11"/>
        <v>135</v>
      </c>
      <c r="M128" s="23">
        <v>49</v>
      </c>
      <c r="N128" s="23">
        <v>46</v>
      </c>
      <c r="O128" s="23">
        <v>40</v>
      </c>
      <c r="P128" s="23">
        <f t="shared" si="12"/>
        <v>73</v>
      </c>
      <c r="Q128" s="23">
        <v>30</v>
      </c>
      <c r="R128" s="23">
        <v>22</v>
      </c>
      <c r="S128" s="23">
        <v>21</v>
      </c>
      <c r="T128" s="23">
        <f t="shared" si="13"/>
        <v>191</v>
      </c>
      <c r="U128" s="23">
        <v>123</v>
      </c>
      <c r="V128" s="118">
        <f t="shared" si="14"/>
        <v>64.397905759162299</v>
      </c>
      <c r="W128" s="124">
        <f t="shared" si="15"/>
        <v>27.092511013215859</v>
      </c>
    </row>
    <row r="129" spans="1:25" s="20" customFormat="1" ht="21.75" customHeight="1" collapsed="1" x14ac:dyDescent="0.25">
      <c r="A129" s="29">
        <v>9</v>
      </c>
      <c r="B129" s="44" t="s">
        <v>284</v>
      </c>
      <c r="C129" s="23">
        <v>1800</v>
      </c>
      <c r="D129" s="23">
        <f t="shared" si="9"/>
        <v>450</v>
      </c>
      <c r="E129" s="23">
        <v>150</v>
      </c>
      <c r="F129" s="23">
        <v>150</v>
      </c>
      <c r="G129" s="23">
        <v>150</v>
      </c>
      <c r="H129" s="23">
        <f t="shared" si="10"/>
        <v>450</v>
      </c>
      <c r="I129" s="23">
        <v>150</v>
      </c>
      <c r="J129" s="23">
        <v>150</v>
      </c>
      <c r="K129" s="23">
        <v>150</v>
      </c>
      <c r="L129" s="23">
        <f t="shared" si="11"/>
        <v>450</v>
      </c>
      <c r="M129" s="23">
        <v>150</v>
      </c>
      <c r="N129" s="23">
        <v>150</v>
      </c>
      <c r="O129" s="23">
        <v>150</v>
      </c>
      <c r="P129" s="23">
        <f t="shared" si="12"/>
        <v>450</v>
      </c>
      <c r="Q129" s="23">
        <v>150</v>
      </c>
      <c r="R129" s="23">
        <v>150</v>
      </c>
      <c r="S129" s="23">
        <v>150</v>
      </c>
      <c r="T129" s="23">
        <f t="shared" si="13"/>
        <v>750</v>
      </c>
      <c r="U129" s="23">
        <f>SUM(U130:U140)</f>
        <v>1109</v>
      </c>
      <c r="V129" s="118">
        <f t="shared" si="14"/>
        <v>147.86666666666665</v>
      </c>
      <c r="W129" s="124">
        <f t="shared" si="15"/>
        <v>61.611111111111114</v>
      </c>
    </row>
    <row r="130" spans="1:25" s="35" customFormat="1" hidden="1" outlineLevel="1" x14ac:dyDescent="0.25">
      <c r="A130" s="29">
        <v>1</v>
      </c>
      <c r="B130" s="34" t="s">
        <v>69</v>
      </c>
      <c r="C130" s="23">
        <f>E130+F130+G130+I130+J130+K130+M130+N130+O130+Q130+R130+S130</f>
        <v>240</v>
      </c>
      <c r="D130" s="23">
        <f t="shared" si="9"/>
        <v>60</v>
      </c>
      <c r="E130" s="23">
        <v>20</v>
      </c>
      <c r="F130" s="23">
        <v>20</v>
      </c>
      <c r="G130" s="23">
        <v>20</v>
      </c>
      <c r="H130" s="23">
        <f t="shared" si="10"/>
        <v>60</v>
      </c>
      <c r="I130" s="23">
        <v>20</v>
      </c>
      <c r="J130" s="23">
        <v>20</v>
      </c>
      <c r="K130" s="23">
        <v>20</v>
      </c>
      <c r="L130" s="23">
        <f t="shared" si="11"/>
        <v>60</v>
      </c>
      <c r="M130" s="23">
        <v>20</v>
      </c>
      <c r="N130" s="23">
        <v>20</v>
      </c>
      <c r="O130" s="23">
        <v>20</v>
      </c>
      <c r="P130" s="23">
        <f t="shared" si="12"/>
        <v>60</v>
      </c>
      <c r="Q130" s="23">
        <v>20</v>
      </c>
      <c r="R130" s="23">
        <v>20</v>
      </c>
      <c r="S130" s="23">
        <v>20</v>
      </c>
      <c r="T130" s="23">
        <f t="shared" si="13"/>
        <v>100</v>
      </c>
      <c r="U130" s="23">
        <v>225</v>
      </c>
      <c r="V130" s="118">
        <f t="shared" si="14"/>
        <v>225</v>
      </c>
      <c r="W130" s="124">
        <f t="shared" si="15"/>
        <v>93.75</v>
      </c>
      <c r="X130" s="128"/>
    </row>
    <row r="131" spans="1:25" s="35" customFormat="1" hidden="1" outlineLevel="1" x14ac:dyDescent="0.25">
      <c r="A131" s="29">
        <v>2</v>
      </c>
      <c r="B131" s="34" t="s">
        <v>70</v>
      </c>
      <c r="C131" s="23">
        <f t="shared" ref="C131:C140" si="19">E131+F131+G131+I131+J131+K131+M131+N131+O131+Q131+R131+S131</f>
        <v>120</v>
      </c>
      <c r="D131" s="23">
        <f t="shared" si="9"/>
        <v>30</v>
      </c>
      <c r="E131" s="23">
        <v>10</v>
      </c>
      <c r="F131" s="23">
        <v>10</v>
      </c>
      <c r="G131" s="23">
        <v>10</v>
      </c>
      <c r="H131" s="23">
        <f t="shared" si="10"/>
        <v>30</v>
      </c>
      <c r="I131" s="23">
        <v>10</v>
      </c>
      <c r="J131" s="23">
        <v>10</v>
      </c>
      <c r="K131" s="23">
        <v>10</v>
      </c>
      <c r="L131" s="23">
        <f t="shared" si="11"/>
        <v>30</v>
      </c>
      <c r="M131" s="23">
        <v>10</v>
      </c>
      <c r="N131" s="23">
        <v>10</v>
      </c>
      <c r="O131" s="23">
        <v>10</v>
      </c>
      <c r="P131" s="23">
        <f t="shared" si="12"/>
        <v>30</v>
      </c>
      <c r="Q131" s="23">
        <v>10</v>
      </c>
      <c r="R131" s="23">
        <v>10</v>
      </c>
      <c r="S131" s="23">
        <v>10</v>
      </c>
      <c r="T131" s="23">
        <f t="shared" si="13"/>
        <v>50</v>
      </c>
      <c r="U131" s="23">
        <v>49</v>
      </c>
      <c r="V131" s="118">
        <f t="shared" si="14"/>
        <v>98</v>
      </c>
      <c r="W131" s="124">
        <f t="shared" si="15"/>
        <v>40.833333333333336</v>
      </c>
    </row>
    <row r="132" spans="1:25" s="35" customFormat="1" hidden="1" outlineLevel="1" x14ac:dyDescent="0.25">
      <c r="A132" s="29">
        <v>3</v>
      </c>
      <c r="B132" s="36" t="s">
        <v>71</v>
      </c>
      <c r="C132" s="23">
        <f t="shared" si="19"/>
        <v>72</v>
      </c>
      <c r="D132" s="23">
        <f t="shared" si="9"/>
        <v>18</v>
      </c>
      <c r="E132" s="23">
        <v>6</v>
      </c>
      <c r="F132" s="23">
        <v>6</v>
      </c>
      <c r="G132" s="23">
        <v>6</v>
      </c>
      <c r="H132" s="23">
        <f t="shared" si="10"/>
        <v>18</v>
      </c>
      <c r="I132" s="23">
        <v>6</v>
      </c>
      <c r="J132" s="23">
        <v>6</v>
      </c>
      <c r="K132" s="23">
        <v>6</v>
      </c>
      <c r="L132" s="23">
        <f t="shared" si="11"/>
        <v>18</v>
      </c>
      <c r="M132" s="23">
        <v>6</v>
      </c>
      <c r="N132" s="23">
        <v>6</v>
      </c>
      <c r="O132" s="23">
        <v>6</v>
      </c>
      <c r="P132" s="23">
        <f t="shared" si="12"/>
        <v>18</v>
      </c>
      <c r="Q132" s="23">
        <v>6</v>
      </c>
      <c r="R132" s="23">
        <v>6</v>
      </c>
      <c r="S132" s="23">
        <v>6</v>
      </c>
      <c r="T132" s="23">
        <f t="shared" si="13"/>
        <v>30</v>
      </c>
      <c r="U132" s="23">
        <v>44</v>
      </c>
      <c r="V132" s="118">
        <f t="shared" si="14"/>
        <v>146.66666666666666</v>
      </c>
      <c r="W132" s="124">
        <f t="shared" si="15"/>
        <v>61.111111111111114</v>
      </c>
    </row>
    <row r="133" spans="1:25" s="35" customFormat="1" hidden="1" outlineLevel="1" x14ac:dyDescent="0.25">
      <c r="A133" s="29">
        <v>4</v>
      </c>
      <c r="B133" s="34" t="s">
        <v>72</v>
      </c>
      <c r="C133" s="23">
        <f t="shared" si="19"/>
        <v>240</v>
      </c>
      <c r="D133" s="23">
        <f t="shared" si="9"/>
        <v>60</v>
      </c>
      <c r="E133" s="23">
        <v>20</v>
      </c>
      <c r="F133" s="23">
        <v>20</v>
      </c>
      <c r="G133" s="23">
        <v>20</v>
      </c>
      <c r="H133" s="23">
        <f t="shared" si="10"/>
        <v>60</v>
      </c>
      <c r="I133" s="23">
        <v>20</v>
      </c>
      <c r="J133" s="23">
        <v>20</v>
      </c>
      <c r="K133" s="23">
        <v>20</v>
      </c>
      <c r="L133" s="23">
        <f t="shared" si="11"/>
        <v>60</v>
      </c>
      <c r="M133" s="23">
        <v>20</v>
      </c>
      <c r="N133" s="23">
        <v>20</v>
      </c>
      <c r="O133" s="23">
        <v>20</v>
      </c>
      <c r="P133" s="23">
        <f t="shared" si="12"/>
        <v>60</v>
      </c>
      <c r="Q133" s="23">
        <v>20</v>
      </c>
      <c r="R133" s="23">
        <v>20</v>
      </c>
      <c r="S133" s="23">
        <v>20</v>
      </c>
      <c r="T133" s="23">
        <f t="shared" si="13"/>
        <v>100</v>
      </c>
      <c r="U133" s="23">
        <v>141</v>
      </c>
      <c r="V133" s="118">
        <f t="shared" si="14"/>
        <v>141</v>
      </c>
      <c r="W133" s="124">
        <f t="shared" si="15"/>
        <v>58.75</v>
      </c>
    </row>
    <row r="134" spans="1:25" s="35" customFormat="1" hidden="1" outlineLevel="1" x14ac:dyDescent="0.25">
      <c r="A134" s="29">
        <v>5</v>
      </c>
      <c r="B134" s="34" t="s">
        <v>73</v>
      </c>
      <c r="C134" s="23">
        <f t="shared" si="19"/>
        <v>180</v>
      </c>
      <c r="D134" s="23">
        <f t="shared" ref="D134:D197" si="20">SUM(E134:G134)</f>
        <v>45</v>
      </c>
      <c r="E134" s="23">
        <v>15</v>
      </c>
      <c r="F134" s="23">
        <v>15</v>
      </c>
      <c r="G134" s="23">
        <v>15</v>
      </c>
      <c r="H134" s="23">
        <f t="shared" ref="H134:H197" si="21">SUM(I134:K134)</f>
        <v>45</v>
      </c>
      <c r="I134" s="23">
        <v>15</v>
      </c>
      <c r="J134" s="23">
        <v>15</v>
      </c>
      <c r="K134" s="23">
        <v>15</v>
      </c>
      <c r="L134" s="23">
        <f t="shared" ref="L134:L197" si="22">SUM(M134:O134)</f>
        <v>45</v>
      </c>
      <c r="M134" s="23">
        <v>15</v>
      </c>
      <c r="N134" s="23">
        <v>15</v>
      </c>
      <c r="O134" s="23">
        <v>15</v>
      </c>
      <c r="P134" s="23">
        <f t="shared" ref="P134:P197" si="23">SUM(Q134:S134)</f>
        <v>45</v>
      </c>
      <c r="Q134" s="23">
        <v>15</v>
      </c>
      <c r="R134" s="23">
        <v>15</v>
      </c>
      <c r="S134" s="23">
        <v>15</v>
      </c>
      <c r="T134" s="23">
        <f t="shared" ref="T134:T197" si="24">E134+F134+G134+I134+J134</f>
        <v>75</v>
      </c>
      <c r="U134" s="23">
        <v>113</v>
      </c>
      <c r="V134" s="118">
        <f t="shared" ref="V134:V197" si="25">+U134/T134*100</f>
        <v>150.66666666666666</v>
      </c>
      <c r="W134" s="124">
        <f t="shared" ref="W134:W197" si="26">+U134/C134*100</f>
        <v>62.777777777777779</v>
      </c>
    </row>
    <row r="135" spans="1:25" s="35" customFormat="1" hidden="1" outlineLevel="1" x14ac:dyDescent="0.25">
      <c r="A135" s="29">
        <v>6</v>
      </c>
      <c r="B135" s="34" t="s">
        <v>74</v>
      </c>
      <c r="C135" s="23">
        <f t="shared" si="19"/>
        <v>120</v>
      </c>
      <c r="D135" s="23">
        <f t="shared" si="20"/>
        <v>30</v>
      </c>
      <c r="E135" s="23">
        <v>10</v>
      </c>
      <c r="F135" s="23">
        <v>10</v>
      </c>
      <c r="G135" s="23">
        <v>10</v>
      </c>
      <c r="H135" s="23">
        <f t="shared" si="21"/>
        <v>30</v>
      </c>
      <c r="I135" s="23">
        <v>10</v>
      </c>
      <c r="J135" s="23">
        <v>10</v>
      </c>
      <c r="K135" s="23">
        <v>10</v>
      </c>
      <c r="L135" s="23">
        <f t="shared" si="22"/>
        <v>30</v>
      </c>
      <c r="M135" s="23">
        <v>10</v>
      </c>
      <c r="N135" s="23">
        <v>10</v>
      </c>
      <c r="O135" s="23">
        <v>10</v>
      </c>
      <c r="P135" s="23">
        <f t="shared" si="23"/>
        <v>30</v>
      </c>
      <c r="Q135" s="23">
        <v>10</v>
      </c>
      <c r="R135" s="23">
        <v>10</v>
      </c>
      <c r="S135" s="23">
        <v>10</v>
      </c>
      <c r="T135" s="23">
        <f t="shared" si="24"/>
        <v>50</v>
      </c>
      <c r="U135" s="23">
        <v>102</v>
      </c>
      <c r="V135" s="118">
        <f t="shared" si="25"/>
        <v>204</v>
      </c>
      <c r="W135" s="124">
        <f t="shared" si="26"/>
        <v>85</v>
      </c>
    </row>
    <row r="136" spans="1:25" s="35" customFormat="1" hidden="1" outlineLevel="1" x14ac:dyDescent="0.25">
      <c r="A136" s="29">
        <v>7</v>
      </c>
      <c r="B136" s="34" t="s">
        <v>75</v>
      </c>
      <c r="C136" s="23">
        <f t="shared" si="19"/>
        <v>180</v>
      </c>
      <c r="D136" s="23">
        <f t="shared" si="20"/>
        <v>45</v>
      </c>
      <c r="E136" s="23">
        <v>15</v>
      </c>
      <c r="F136" s="23">
        <v>15</v>
      </c>
      <c r="G136" s="23">
        <v>15</v>
      </c>
      <c r="H136" s="23">
        <f t="shared" si="21"/>
        <v>45</v>
      </c>
      <c r="I136" s="23">
        <v>15</v>
      </c>
      <c r="J136" s="23">
        <v>15</v>
      </c>
      <c r="K136" s="23">
        <v>15</v>
      </c>
      <c r="L136" s="23">
        <f t="shared" si="22"/>
        <v>45</v>
      </c>
      <c r="M136" s="23">
        <v>15</v>
      </c>
      <c r="N136" s="23">
        <v>15</v>
      </c>
      <c r="O136" s="23">
        <v>15</v>
      </c>
      <c r="P136" s="23">
        <f t="shared" si="23"/>
        <v>45</v>
      </c>
      <c r="Q136" s="23">
        <v>15</v>
      </c>
      <c r="R136" s="23">
        <v>15</v>
      </c>
      <c r="S136" s="23">
        <v>15</v>
      </c>
      <c r="T136" s="23">
        <f t="shared" si="24"/>
        <v>75</v>
      </c>
      <c r="U136" s="23">
        <v>107</v>
      </c>
      <c r="V136" s="118">
        <f t="shared" si="25"/>
        <v>142.66666666666669</v>
      </c>
      <c r="W136" s="124">
        <f t="shared" si="26"/>
        <v>59.444444444444443</v>
      </c>
    </row>
    <row r="137" spans="1:25" s="35" customFormat="1" hidden="1" outlineLevel="1" x14ac:dyDescent="0.25">
      <c r="A137" s="29">
        <v>8</v>
      </c>
      <c r="B137" s="34" t="s">
        <v>76</v>
      </c>
      <c r="C137" s="23">
        <f t="shared" si="19"/>
        <v>180</v>
      </c>
      <c r="D137" s="23">
        <f t="shared" si="20"/>
        <v>45</v>
      </c>
      <c r="E137" s="23">
        <v>15</v>
      </c>
      <c r="F137" s="23">
        <v>15</v>
      </c>
      <c r="G137" s="23">
        <v>15</v>
      </c>
      <c r="H137" s="23">
        <f t="shared" si="21"/>
        <v>45</v>
      </c>
      <c r="I137" s="23">
        <v>15</v>
      </c>
      <c r="J137" s="23">
        <v>15</v>
      </c>
      <c r="K137" s="23">
        <v>15</v>
      </c>
      <c r="L137" s="23">
        <f t="shared" si="22"/>
        <v>45</v>
      </c>
      <c r="M137" s="23">
        <v>15</v>
      </c>
      <c r="N137" s="23">
        <v>15</v>
      </c>
      <c r="O137" s="23">
        <v>15</v>
      </c>
      <c r="P137" s="23">
        <f t="shared" si="23"/>
        <v>45</v>
      </c>
      <c r="Q137" s="23">
        <v>15</v>
      </c>
      <c r="R137" s="23">
        <v>15</v>
      </c>
      <c r="S137" s="23">
        <v>15</v>
      </c>
      <c r="T137" s="23">
        <f t="shared" si="24"/>
        <v>75</v>
      </c>
      <c r="U137" s="23">
        <v>95</v>
      </c>
      <c r="V137" s="118">
        <f t="shared" si="25"/>
        <v>126.66666666666666</v>
      </c>
      <c r="W137" s="124">
        <f t="shared" si="26"/>
        <v>52.777777777777779</v>
      </c>
    </row>
    <row r="138" spans="1:25" s="35" customFormat="1" hidden="1" outlineLevel="1" x14ac:dyDescent="0.25">
      <c r="A138" s="29">
        <v>9</v>
      </c>
      <c r="B138" s="34" t="s">
        <v>77</v>
      </c>
      <c r="C138" s="23">
        <f t="shared" si="19"/>
        <v>144</v>
      </c>
      <c r="D138" s="23">
        <f t="shared" si="20"/>
        <v>36</v>
      </c>
      <c r="E138" s="23">
        <v>12</v>
      </c>
      <c r="F138" s="23">
        <v>12</v>
      </c>
      <c r="G138" s="23">
        <v>12</v>
      </c>
      <c r="H138" s="23">
        <f t="shared" si="21"/>
        <v>36</v>
      </c>
      <c r="I138" s="23">
        <v>12</v>
      </c>
      <c r="J138" s="23">
        <v>12</v>
      </c>
      <c r="K138" s="23">
        <v>12</v>
      </c>
      <c r="L138" s="23">
        <f t="shared" si="22"/>
        <v>36</v>
      </c>
      <c r="M138" s="23">
        <v>12</v>
      </c>
      <c r="N138" s="23">
        <v>12</v>
      </c>
      <c r="O138" s="23">
        <v>12</v>
      </c>
      <c r="P138" s="23">
        <f t="shared" si="23"/>
        <v>36</v>
      </c>
      <c r="Q138" s="23">
        <v>12</v>
      </c>
      <c r="R138" s="23">
        <v>12</v>
      </c>
      <c r="S138" s="23">
        <v>12</v>
      </c>
      <c r="T138" s="23">
        <f t="shared" si="24"/>
        <v>60</v>
      </c>
      <c r="U138" s="23">
        <v>76</v>
      </c>
      <c r="V138" s="118">
        <f t="shared" si="25"/>
        <v>126.66666666666666</v>
      </c>
      <c r="W138" s="124">
        <f t="shared" si="26"/>
        <v>52.777777777777779</v>
      </c>
    </row>
    <row r="139" spans="1:25" s="35" customFormat="1" hidden="1" outlineLevel="1" x14ac:dyDescent="0.25">
      <c r="A139" s="29">
        <v>10</v>
      </c>
      <c r="B139" s="34" t="s">
        <v>78</v>
      </c>
      <c r="C139" s="23">
        <f t="shared" si="19"/>
        <v>180</v>
      </c>
      <c r="D139" s="23">
        <f t="shared" si="20"/>
        <v>45</v>
      </c>
      <c r="E139" s="23">
        <v>15</v>
      </c>
      <c r="F139" s="23">
        <v>15</v>
      </c>
      <c r="G139" s="23">
        <v>15</v>
      </c>
      <c r="H139" s="23">
        <f t="shared" si="21"/>
        <v>45</v>
      </c>
      <c r="I139" s="23">
        <v>15</v>
      </c>
      <c r="J139" s="23">
        <v>15</v>
      </c>
      <c r="K139" s="23">
        <v>15</v>
      </c>
      <c r="L139" s="23">
        <f t="shared" si="22"/>
        <v>45</v>
      </c>
      <c r="M139" s="23">
        <v>15</v>
      </c>
      <c r="N139" s="23">
        <v>15</v>
      </c>
      <c r="O139" s="23">
        <v>15</v>
      </c>
      <c r="P139" s="23">
        <f t="shared" si="23"/>
        <v>45</v>
      </c>
      <c r="Q139" s="23">
        <v>15</v>
      </c>
      <c r="R139" s="23">
        <v>15</v>
      </c>
      <c r="S139" s="23">
        <v>15</v>
      </c>
      <c r="T139" s="23">
        <f t="shared" si="24"/>
        <v>75</v>
      </c>
      <c r="U139" s="23">
        <v>95</v>
      </c>
      <c r="V139" s="118">
        <f t="shared" si="25"/>
        <v>126.66666666666666</v>
      </c>
      <c r="W139" s="124">
        <f t="shared" si="26"/>
        <v>52.777777777777779</v>
      </c>
    </row>
    <row r="140" spans="1:25" s="35" customFormat="1" hidden="1" outlineLevel="1" x14ac:dyDescent="0.25">
      <c r="A140" s="29">
        <v>11</v>
      </c>
      <c r="B140" s="34" t="s">
        <v>79</v>
      </c>
      <c r="C140" s="23">
        <f t="shared" si="19"/>
        <v>144</v>
      </c>
      <c r="D140" s="23">
        <f t="shared" si="20"/>
        <v>36</v>
      </c>
      <c r="E140" s="23">
        <v>12</v>
      </c>
      <c r="F140" s="23">
        <v>12</v>
      </c>
      <c r="G140" s="23">
        <v>12</v>
      </c>
      <c r="H140" s="23">
        <f t="shared" si="21"/>
        <v>36</v>
      </c>
      <c r="I140" s="23">
        <v>12</v>
      </c>
      <c r="J140" s="23">
        <v>12</v>
      </c>
      <c r="K140" s="23">
        <v>12</v>
      </c>
      <c r="L140" s="23">
        <f t="shared" si="22"/>
        <v>36</v>
      </c>
      <c r="M140" s="23">
        <v>12</v>
      </c>
      <c r="N140" s="23">
        <v>12</v>
      </c>
      <c r="O140" s="23">
        <v>12</v>
      </c>
      <c r="P140" s="23">
        <f t="shared" si="23"/>
        <v>36</v>
      </c>
      <c r="Q140" s="23">
        <v>12</v>
      </c>
      <c r="R140" s="23">
        <v>12</v>
      </c>
      <c r="S140" s="23">
        <v>12</v>
      </c>
      <c r="T140" s="23">
        <f t="shared" si="24"/>
        <v>60</v>
      </c>
      <c r="U140" s="23">
        <v>62</v>
      </c>
      <c r="V140" s="118">
        <f t="shared" si="25"/>
        <v>103.33333333333334</v>
      </c>
      <c r="W140" s="124">
        <f t="shared" si="26"/>
        <v>43.055555555555557</v>
      </c>
    </row>
    <row r="141" spans="1:25" s="20" customFormat="1" ht="21.75" customHeight="1" collapsed="1" x14ac:dyDescent="0.25">
      <c r="A141" s="29">
        <v>10</v>
      </c>
      <c r="B141" s="44" t="s">
        <v>285</v>
      </c>
      <c r="C141" s="23">
        <v>4500</v>
      </c>
      <c r="D141" s="23">
        <f t="shared" si="20"/>
        <v>1300</v>
      </c>
      <c r="E141" s="23">
        <v>400</v>
      </c>
      <c r="F141" s="23">
        <v>450</v>
      </c>
      <c r="G141" s="23">
        <v>450</v>
      </c>
      <c r="H141" s="23">
        <f t="shared" si="21"/>
        <v>1050</v>
      </c>
      <c r="I141" s="23">
        <v>350</v>
      </c>
      <c r="J141" s="23">
        <v>350</v>
      </c>
      <c r="K141" s="23">
        <v>350</v>
      </c>
      <c r="L141" s="23">
        <f t="shared" si="22"/>
        <v>1100</v>
      </c>
      <c r="M141" s="23">
        <v>350</v>
      </c>
      <c r="N141" s="23">
        <v>350</v>
      </c>
      <c r="O141" s="23">
        <v>400</v>
      </c>
      <c r="P141" s="23">
        <f t="shared" si="23"/>
        <v>1050</v>
      </c>
      <c r="Q141" s="23">
        <v>400</v>
      </c>
      <c r="R141" s="23">
        <v>350</v>
      </c>
      <c r="S141" s="23">
        <v>300</v>
      </c>
      <c r="T141" s="23">
        <f t="shared" si="24"/>
        <v>2000</v>
      </c>
      <c r="U141" s="23">
        <f>SUM(U142:U156)</f>
        <v>2327</v>
      </c>
      <c r="V141" s="118">
        <f t="shared" si="25"/>
        <v>116.35</v>
      </c>
      <c r="W141" s="124">
        <f t="shared" si="26"/>
        <v>51.711111111111109</v>
      </c>
      <c r="Y141" s="129"/>
    </row>
    <row r="142" spans="1:25" hidden="1" outlineLevel="1" x14ac:dyDescent="0.25">
      <c r="A142" s="37">
        <v>1</v>
      </c>
      <c r="B142" s="38" t="s">
        <v>225</v>
      </c>
      <c r="C142" s="39">
        <v>200</v>
      </c>
      <c r="D142" s="39">
        <f t="shared" si="20"/>
        <v>57.777777777777779</v>
      </c>
      <c r="E142" s="23">
        <v>17.777777777777779</v>
      </c>
      <c r="F142" s="23">
        <v>20</v>
      </c>
      <c r="G142" s="23">
        <v>20</v>
      </c>
      <c r="H142" s="23">
        <f t="shared" si="21"/>
        <v>46.666666666666664</v>
      </c>
      <c r="I142" s="23">
        <v>15.555555555555555</v>
      </c>
      <c r="J142" s="23">
        <v>15.555555555555555</v>
      </c>
      <c r="K142" s="23">
        <v>15.555555555555555</v>
      </c>
      <c r="L142" s="23">
        <f t="shared" si="22"/>
        <v>48.888888888888886</v>
      </c>
      <c r="M142" s="23">
        <v>15.555555555555555</v>
      </c>
      <c r="N142" s="23">
        <v>15.555555555555555</v>
      </c>
      <c r="O142" s="23">
        <v>17.777777777777779</v>
      </c>
      <c r="P142" s="23">
        <f t="shared" si="23"/>
        <v>46.666666666666671</v>
      </c>
      <c r="Q142" s="23">
        <v>17.777777777777779</v>
      </c>
      <c r="R142" s="23">
        <v>15.555555555555555</v>
      </c>
      <c r="S142" s="23">
        <v>13.333333333333334</v>
      </c>
      <c r="T142" s="23">
        <f t="shared" si="24"/>
        <v>88.888888888888886</v>
      </c>
      <c r="U142" s="23">
        <v>68</v>
      </c>
      <c r="V142" s="118">
        <f t="shared" si="25"/>
        <v>76.5</v>
      </c>
      <c r="W142" s="124">
        <f t="shared" si="26"/>
        <v>34</v>
      </c>
    </row>
    <row r="143" spans="1:25" hidden="1" outlineLevel="1" x14ac:dyDescent="0.25">
      <c r="A143" s="37">
        <v>2</v>
      </c>
      <c r="B143" s="38" t="s">
        <v>226</v>
      </c>
      <c r="C143" s="39">
        <v>350</v>
      </c>
      <c r="D143" s="39">
        <f t="shared" si="20"/>
        <v>101.11111111111111</v>
      </c>
      <c r="E143" s="23">
        <v>31.111111111111111</v>
      </c>
      <c r="F143" s="23">
        <v>35</v>
      </c>
      <c r="G143" s="23">
        <v>35</v>
      </c>
      <c r="H143" s="23">
        <f t="shared" si="21"/>
        <v>81.666666666666657</v>
      </c>
      <c r="I143" s="23">
        <v>27.222222222222221</v>
      </c>
      <c r="J143" s="23">
        <v>27.222222222222221</v>
      </c>
      <c r="K143" s="23">
        <v>27.222222222222221</v>
      </c>
      <c r="L143" s="23">
        <f t="shared" si="22"/>
        <v>85.555555555555557</v>
      </c>
      <c r="M143" s="23">
        <v>27.222222222222221</v>
      </c>
      <c r="N143" s="23">
        <v>27.222222222222221</v>
      </c>
      <c r="O143" s="23">
        <v>31.111111111111111</v>
      </c>
      <c r="P143" s="23">
        <f t="shared" si="23"/>
        <v>81.666666666666657</v>
      </c>
      <c r="Q143" s="23">
        <v>31.111111111111111</v>
      </c>
      <c r="R143" s="23">
        <v>27.222222222222221</v>
      </c>
      <c r="S143" s="23">
        <v>23.333333333333332</v>
      </c>
      <c r="T143" s="23">
        <f t="shared" si="24"/>
        <v>155.55555555555557</v>
      </c>
      <c r="U143" s="23">
        <v>344</v>
      </c>
      <c r="V143" s="118">
        <f t="shared" si="25"/>
        <v>221.14285714285714</v>
      </c>
      <c r="W143" s="124">
        <f t="shared" si="26"/>
        <v>98.285714285714292</v>
      </c>
    </row>
    <row r="144" spans="1:25" hidden="1" outlineLevel="1" x14ac:dyDescent="0.25">
      <c r="A144" s="37">
        <v>3</v>
      </c>
      <c r="B144" s="38" t="s">
        <v>227</v>
      </c>
      <c r="C144" s="39">
        <v>100</v>
      </c>
      <c r="D144" s="39">
        <f t="shared" si="20"/>
        <v>28.888888888888889</v>
      </c>
      <c r="E144" s="23">
        <v>8.8888888888888893</v>
      </c>
      <c r="F144" s="23">
        <v>10</v>
      </c>
      <c r="G144" s="23">
        <v>10</v>
      </c>
      <c r="H144" s="23">
        <f t="shared" si="21"/>
        <v>23.333333333333332</v>
      </c>
      <c r="I144" s="23">
        <v>7.7777777777777777</v>
      </c>
      <c r="J144" s="23">
        <v>7.7777777777777777</v>
      </c>
      <c r="K144" s="23">
        <v>7.7777777777777777</v>
      </c>
      <c r="L144" s="23">
        <f t="shared" si="22"/>
        <v>24.444444444444443</v>
      </c>
      <c r="M144" s="23">
        <v>7.7777777777777777</v>
      </c>
      <c r="N144" s="23">
        <v>7.7777777777777777</v>
      </c>
      <c r="O144" s="23">
        <v>8.8888888888888893</v>
      </c>
      <c r="P144" s="23">
        <f t="shared" si="23"/>
        <v>23.333333333333336</v>
      </c>
      <c r="Q144" s="23">
        <v>8.8888888888888893</v>
      </c>
      <c r="R144" s="23">
        <v>7.7777777777777777</v>
      </c>
      <c r="S144" s="23">
        <v>6.666666666666667</v>
      </c>
      <c r="T144" s="23">
        <f t="shared" si="24"/>
        <v>44.444444444444443</v>
      </c>
      <c r="U144" s="23">
        <v>124</v>
      </c>
      <c r="V144" s="118">
        <f t="shared" si="25"/>
        <v>279</v>
      </c>
      <c r="W144" s="124">
        <f t="shared" si="26"/>
        <v>124</v>
      </c>
    </row>
    <row r="145" spans="1:25" hidden="1" outlineLevel="1" x14ac:dyDescent="0.25">
      <c r="A145" s="37">
        <v>4</v>
      </c>
      <c r="B145" s="38" t="s">
        <v>228</v>
      </c>
      <c r="C145" s="39">
        <v>100</v>
      </c>
      <c r="D145" s="39">
        <f t="shared" si="20"/>
        <v>28.888888888888889</v>
      </c>
      <c r="E145" s="23">
        <v>8.8888888888888893</v>
      </c>
      <c r="F145" s="23">
        <v>10</v>
      </c>
      <c r="G145" s="23">
        <v>10</v>
      </c>
      <c r="H145" s="23">
        <f t="shared" si="21"/>
        <v>23.333333333333332</v>
      </c>
      <c r="I145" s="23">
        <v>7.7777777777777777</v>
      </c>
      <c r="J145" s="23">
        <v>7.7777777777777777</v>
      </c>
      <c r="K145" s="23">
        <v>7.7777777777777777</v>
      </c>
      <c r="L145" s="23">
        <f t="shared" si="22"/>
        <v>24.444444444444443</v>
      </c>
      <c r="M145" s="23">
        <v>7.7777777777777777</v>
      </c>
      <c r="N145" s="23">
        <v>7.7777777777777777</v>
      </c>
      <c r="O145" s="23">
        <v>8.8888888888888893</v>
      </c>
      <c r="P145" s="23">
        <f t="shared" si="23"/>
        <v>23.333333333333336</v>
      </c>
      <c r="Q145" s="23">
        <v>8.8888888888888893</v>
      </c>
      <c r="R145" s="23">
        <v>7.7777777777777777</v>
      </c>
      <c r="S145" s="23">
        <v>6.666666666666667</v>
      </c>
      <c r="T145" s="23">
        <f t="shared" si="24"/>
        <v>44.444444444444443</v>
      </c>
      <c r="U145" s="23">
        <v>91</v>
      </c>
      <c r="V145" s="118">
        <f t="shared" si="25"/>
        <v>204.75</v>
      </c>
      <c r="W145" s="124">
        <f t="shared" si="26"/>
        <v>91</v>
      </c>
    </row>
    <row r="146" spans="1:25" hidden="1" outlineLevel="1" x14ac:dyDescent="0.25">
      <c r="A146" s="37">
        <v>5</v>
      </c>
      <c r="B146" s="38" t="s">
        <v>229</v>
      </c>
      <c r="C146" s="39">
        <v>500</v>
      </c>
      <c r="D146" s="39">
        <f t="shared" si="20"/>
        <v>144.44444444444446</v>
      </c>
      <c r="E146" s="23">
        <v>44.444444444444443</v>
      </c>
      <c r="F146" s="23">
        <v>50</v>
      </c>
      <c r="G146" s="23">
        <v>50</v>
      </c>
      <c r="H146" s="23">
        <f t="shared" si="21"/>
        <v>116.66666666666669</v>
      </c>
      <c r="I146" s="23">
        <v>38.888888888888893</v>
      </c>
      <c r="J146" s="23">
        <v>38.888888888888893</v>
      </c>
      <c r="K146" s="23">
        <v>38.888888888888893</v>
      </c>
      <c r="L146" s="23">
        <f t="shared" si="22"/>
        <v>122.22222222222223</v>
      </c>
      <c r="M146" s="23">
        <v>38.888888888888893</v>
      </c>
      <c r="N146" s="23">
        <v>38.888888888888893</v>
      </c>
      <c r="O146" s="23">
        <v>44.444444444444443</v>
      </c>
      <c r="P146" s="23">
        <f t="shared" si="23"/>
        <v>116.66666666666669</v>
      </c>
      <c r="Q146" s="23">
        <v>44.444444444444443</v>
      </c>
      <c r="R146" s="23">
        <v>38.888888888888893</v>
      </c>
      <c r="S146" s="23">
        <v>33.333333333333336</v>
      </c>
      <c r="T146" s="23">
        <f t="shared" si="24"/>
        <v>222.22222222222223</v>
      </c>
      <c r="U146" s="23">
        <v>328</v>
      </c>
      <c r="V146" s="118">
        <f t="shared" si="25"/>
        <v>147.6</v>
      </c>
      <c r="W146" s="124">
        <f t="shared" si="26"/>
        <v>65.600000000000009</v>
      </c>
    </row>
    <row r="147" spans="1:25" hidden="1" outlineLevel="1" x14ac:dyDescent="0.25">
      <c r="A147" s="37">
        <v>6</v>
      </c>
      <c r="B147" s="38" t="s">
        <v>230</v>
      </c>
      <c r="C147" s="39">
        <v>400</v>
      </c>
      <c r="D147" s="39">
        <f t="shared" si="20"/>
        <v>115.55555555555556</v>
      </c>
      <c r="E147" s="23">
        <v>35.555555555555557</v>
      </c>
      <c r="F147" s="23">
        <v>40</v>
      </c>
      <c r="G147" s="23">
        <v>40</v>
      </c>
      <c r="H147" s="23">
        <f t="shared" si="21"/>
        <v>93.333333333333329</v>
      </c>
      <c r="I147" s="23">
        <v>31.111111111111111</v>
      </c>
      <c r="J147" s="23">
        <v>31.111111111111111</v>
      </c>
      <c r="K147" s="23">
        <v>31.111111111111111</v>
      </c>
      <c r="L147" s="23">
        <f t="shared" si="22"/>
        <v>97.777777777777771</v>
      </c>
      <c r="M147" s="23">
        <v>31.111111111111111</v>
      </c>
      <c r="N147" s="23">
        <v>31.111111111111111</v>
      </c>
      <c r="O147" s="23">
        <v>35.555555555555557</v>
      </c>
      <c r="P147" s="23">
        <f t="shared" si="23"/>
        <v>93.333333333333343</v>
      </c>
      <c r="Q147" s="23">
        <v>35.555555555555557</v>
      </c>
      <c r="R147" s="23">
        <v>31.111111111111111</v>
      </c>
      <c r="S147" s="23">
        <v>26.666666666666668</v>
      </c>
      <c r="T147" s="23">
        <f t="shared" si="24"/>
        <v>177.77777777777777</v>
      </c>
      <c r="U147" s="23">
        <v>88</v>
      </c>
      <c r="V147" s="118">
        <f t="shared" si="25"/>
        <v>49.5</v>
      </c>
      <c r="W147" s="124">
        <f t="shared" si="26"/>
        <v>22</v>
      </c>
    </row>
    <row r="148" spans="1:25" hidden="1" outlineLevel="1" x14ac:dyDescent="0.25">
      <c r="A148" s="37">
        <v>7</v>
      </c>
      <c r="B148" s="38" t="s">
        <v>231</v>
      </c>
      <c r="C148" s="39">
        <v>200</v>
      </c>
      <c r="D148" s="39">
        <f t="shared" si="20"/>
        <v>57.777777777777779</v>
      </c>
      <c r="E148" s="23">
        <v>17.777777777777779</v>
      </c>
      <c r="F148" s="23">
        <v>20</v>
      </c>
      <c r="G148" s="23">
        <v>20</v>
      </c>
      <c r="H148" s="23">
        <f t="shared" si="21"/>
        <v>46.666666666666664</v>
      </c>
      <c r="I148" s="23">
        <v>15.555555555555555</v>
      </c>
      <c r="J148" s="23">
        <v>15.555555555555555</v>
      </c>
      <c r="K148" s="23">
        <v>15.555555555555555</v>
      </c>
      <c r="L148" s="23">
        <f t="shared" si="22"/>
        <v>48.888888888888886</v>
      </c>
      <c r="M148" s="23">
        <v>15.555555555555555</v>
      </c>
      <c r="N148" s="23">
        <v>15.555555555555555</v>
      </c>
      <c r="O148" s="23">
        <v>17.777777777777779</v>
      </c>
      <c r="P148" s="23">
        <f t="shared" si="23"/>
        <v>46.666666666666671</v>
      </c>
      <c r="Q148" s="23">
        <v>17.777777777777779</v>
      </c>
      <c r="R148" s="23">
        <v>15.555555555555555</v>
      </c>
      <c r="S148" s="23">
        <v>13.333333333333334</v>
      </c>
      <c r="T148" s="23">
        <f t="shared" si="24"/>
        <v>88.888888888888886</v>
      </c>
      <c r="U148" s="23">
        <v>170</v>
      </c>
      <c r="V148" s="118">
        <f t="shared" si="25"/>
        <v>191.25</v>
      </c>
      <c r="W148" s="124">
        <f t="shared" si="26"/>
        <v>85</v>
      </c>
    </row>
    <row r="149" spans="1:25" hidden="1" outlineLevel="1" x14ac:dyDescent="0.25">
      <c r="A149" s="37">
        <v>8</v>
      </c>
      <c r="B149" s="38" t="s">
        <v>232</v>
      </c>
      <c r="C149" s="39">
        <v>300</v>
      </c>
      <c r="D149" s="39">
        <f t="shared" si="20"/>
        <v>86.666666666666671</v>
      </c>
      <c r="E149" s="23">
        <v>26.666666666666668</v>
      </c>
      <c r="F149" s="23">
        <v>30</v>
      </c>
      <c r="G149" s="23">
        <v>30</v>
      </c>
      <c r="H149" s="23">
        <f t="shared" si="21"/>
        <v>70</v>
      </c>
      <c r="I149" s="23">
        <v>23.333333333333332</v>
      </c>
      <c r="J149" s="23">
        <v>23.333333333333332</v>
      </c>
      <c r="K149" s="23">
        <v>23.333333333333332</v>
      </c>
      <c r="L149" s="23">
        <f t="shared" si="22"/>
        <v>73.333333333333329</v>
      </c>
      <c r="M149" s="23">
        <v>23.333333333333332</v>
      </c>
      <c r="N149" s="23">
        <v>23.333333333333332</v>
      </c>
      <c r="O149" s="23">
        <v>26.666666666666668</v>
      </c>
      <c r="P149" s="23">
        <f t="shared" si="23"/>
        <v>70</v>
      </c>
      <c r="Q149" s="23">
        <v>26.666666666666668</v>
      </c>
      <c r="R149" s="23">
        <v>23.333333333333332</v>
      </c>
      <c r="S149" s="23">
        <v>20</v>
      </c>
      <c r="T149" s="23">
        <f t="shared" si="24"/>
        <v>133.33333333333334</v>
      </c>
      <c r="U149" s="23">
        <v>89</v>
      </c>
      <c r="V149" s="118">
        <f t="shared" si="25"/>
        <v>66.75</v>
      </c>
      <c r="W149" s="124">
        <f t="shared" si="26"/>
        <v>29.666666666666668</v>
      </c>
    </row>
    <row r="150" spans="1:25" hidden="1" outlineLevel="1" x14ac:dyDescent="0.25">
      <c r="A150" s="37">
        <v>9</v>
      </c>
      <c r="B150" s="38" t="s">
        <v>233</v>
      </c>
      <c r="C150" s="39">
        <v>200</v>
      </c>
      <c r="D150" s="39">
        <f t="shared" si="20"/>
        <v>57.777777777777779</v>
      </c>
      <c r="E150" s="23">
        <v>17.777777777777779</v>
      </c>
      <c r="F150" s="23">
        <v>20</v>
      </c>
      <c r="G150" s="23">
        <v>20</v>
      </c>
      <c r="H150" s="23">
        <f t="shared" si="21"/>
        <v>46.666666666666664</v>
      </c>
      <c r="I150" s="23">
        <v>15.555555555555555</v>
      </c>
      <c r="J150" s="23">
        <v>15.555555555555555</v>
      </c>
      <c r="K150" s="23">
        <v>15.555555555555555</v>
      </c>
      <c r="L150" s="23">
        <f t="shared" si="22"/>
        <v>48.888888888888886</v>
      </c>
      <c r="M150" s="23">
        <v>15.555555555555555</v>
      </c>
      <c r="N150" s="23">
        <v>15.555555555555555</v>
      </c>
      <c r="O150" s="23">
        <v>17.777777777777779</v>
      </c>
      <c r="P150" s="23">
        <f t="shared" si="23"/>
        <v>46.666666666666671</v>
      </c>
      <c r="Q150" s="23">
        <v>17.777777777777779</v>
      </c>
      <c r="R150" s="23">
        <v>15.555555555555555</v>
      </c>
      <c r="S150" s="23">
        <v>13.333333333333334</v>
      </c>
      <c r="T150" s="23">
        <f t="shared" si="24"/>
        <v>88.888888888888886</v>
      </c>
      <c r="U150" s="23">
        <v>92</v>
      </c>
      <c r="V150" s="118">
        <f t="shared" si="25"/>
        <v>103.50000000000001</v>
      </c>
      <c r="W150" s="124">
        <f t="shared" si="26"/>
        <v>46</v>
      </c>
    </row>
    <row r="151" spans="1:25" hidden="1" outlineLevel="1" x14ac:dyDescent="0.25">
      <c r="A151" s="37">
        <v>10</v>
      </c>
      <c r="B151" s="38" t="s">
        <v>234</v>
      </c>
      <c r="C151" s="39">
        <v>300</v>
      </c>
      <c r="D151" s="39">
        <f t="shared" si="20"/>
        <v>86.666666666666671</v>
      </c>
      <c r="E151" s="23">
        <v>26.666666666666668</v>
      </c>
      <c r="F151" s="23">
        <v>30</v>
      </c>
      <c r="G151" s="23">
        <v>30</v>
      </c>
      <c r="H151" s="23">
        <f t="shared" si="21"/>
        <v>70</v>
      </c>
      <c r="I151" s="23">
        <v>23.333333333333332</v>
      </c>
      <c r="J151" s="23">
        <v>23.333333333333332</v>
      </c>
      <c r="K151" s="23">
        <v>23.333333333333332</v>
      </c>
      <c r="L151" s="23">
        <f t="shared" si="22"/>
        <v>73.333333333333329</v>
      </c>
      <c r="M151" s="23">
        <v>23.333333333333332</v>
      </c>
      <c r="N151" s="23">
        <v>23.333333333333332</v>
      </c>
      <c r="O151" s="23">
        <v>26.666666666666668</v>
      </c>
      <c r="P151" s="23">
        <f t="shared" si="23"/>
        <v>70</v>
      </c>
      <c r="Q151" s="23">
        <v>26.666666666666668</v>
      </c>
      <c r="R151" s="23">
        <v>23.333333333333332</v>
      </c>
      <c r="S151" s="23">
        <v>20</v>
      </c>
      <c r="T151" s="23">
        <f t="shared" si="24"/>
        <v>133.33333333333334</v>
      </c>
      <c r="U151" s="23">
        <v>235</v>
      </c>
      <c r="V151" s="118">
        <f t="shared" si="25"/>
        <v>176.25</v>
      </c>
      <c r="W151" s="124">
        <f t="shared" si="26"/>
        <v>78.333333333333329</v>
      </c>
    </row>
    <row r="152" spans="1:25" hidden="1" outlineLevel="1" x14ac:dyDescent="0.25">
      <c r="A152" s="37">
        <v>11</v>
      </c>
      <c r="B152" s="38" t="s">
        <v>235</v>
      </c>
      <c r="C152" s="39">
        <v>500</v>
      </c>
      <c r="D152" s="39">
        <f t="shared" si="20"/>
        <v>144.44444444444446</v>
      </c>
      <c r="E152" s="23">
        <v>44.444444444444443</v>
      </c>
      <c r="F152" s="23">
        <v>50</v>
      </c>
      <c r="G152" s="23">
        <v>50</v>
      </c>
      <c r="H152" s="23">
        <f t="shared" si="21"/>
        <v>116.66666666666669</v>
      </c>
      <c r="I152" s="23">
        <v>38.888888888888893</v>
      </c>
      <c r="J152" s="23">
        <v>38.888888888888893</v>
      </c>
      <c r="K152" s="23">
        <v>38.888888888888893</v>
      </c>
      <c r="L152" s="23">
        <f t="shared" si="22"/>
        <v>122.22222222222223</v>
      </c>
      <c r="M152" s="23">
        <v>38.888888888888893</v>
      </c>
      <c r="N152" s="23">
        <v>38.888888888888893</v>
      </c>
      <c r="O152" s="23">
        <v>44.444444444444443</v>
      </c>
      <c r="P152" s="23">
        <f t="shared" si="23"/>
        <v>116.66666666666669</v>
      </c>
      <c r="Q152" s="23">
        <v>44.444444444444443</v>
      </c>
      <c r="R152" s="23">
        <v>38.888888888888893</v>
      </c>
      <c r="S152" s="23">
        <v>33.333333333333336</v>
      </c>
      <c r="T152" s="23">
        <f t="shared" si="24"/>
        <v>222.22222222222223</v>
      </c>
      <c r="U152" s="23">
        <v>158</v>
      </c>
      <c r="V152" s="118">
        <f t="shared" si="25"/>
        <v>71.099999999999994</v>
      </c>
      <c r="W152" s="124">
        <f t="shared" si="26"/>
        <v>31.6</v>
      </c>
    </row>
    <row r="153" spans="1:25" hidden="1" outlineLevel="1" x14ac:dyDescent="0.25">
      <c r="A153" s="37">
        <v>12</v>
      </c>
      <c r="B153" s="38" t="s">
        <v>236</v>
      </c>
      <c r="C153" s="39">
        <v>250</v>
      </c>
      <c r="D153" s="39">
        <f t="shared" si="20"/>
        <v>72.222222222222229</v>
      </c>
      <c r="E153" s="23">
        <v>22.222222222222221</v>
      </c>
      <c r="F153" s="23">
        <v>25</v>
      </c>
      <c r="G153" s="23">
        <v>25</v>
      </c>
      <c r="H153" s="23">
        <f t="shared" si="21"/>
        <v>58.333333333333343</v>
      </c>
      <c r="I153" s="23">
        <v>19.444444444444446</v>
      </c>
      <c r="J153" s="23">
        <v>19.444444444444446</v>
      </c>
      <c r="K153" s="23">
        <v>19.444444444444446</v>
      </c>
      <c r="L153" s="23">
        <f t="shared" si="22"/>
        <v>61.111111111111114</v>
      </c>
      <c r="M153" s="23">
        <v>19.444444444444446</v>
      </c>
      <c r="N153" s="23">
        <v>19.444444444444446</v>
      </c>
      <c r="O153" s="23">
        <v>22.222222222222221</v>
      </c>
      <c r="P153" s="23">
        <f t="shared" si="23"/>
        <v>58.333333333333343</v>
      </c>
      <c r="Q153" s="23">
        <v>22.222222222222221</v>
      </c>
      <c r="R153" s="23">
        <v>19.444444444444446</v>
      </c>
      <c r="S153" s="23">
        <v>16.666666666666668</v>
      </c>
      <c r="T153" s="23">
        <f t="shared" si="24"/>
        <v>111.11111111111111</v>
      </c>
      <c r="U153" s="23">
        <v>54</v>
      </c>
      <c r="V153" s="118">
        <f t="shared" si="25"/>
        <v>48.6</v>
      </c>
      <c r="W153" s="124">
        <f t="shared" si="26"/>
        <v>21.6</v>
      </c>
    </row>
    <row r="154" spans="1:25" hidden="1" outlineLevel="1" x14ac:dyDescent="0.25">
      <c r="A154" s="37">
        <v>13</v>
      </c>
      <c r="B154" s="38" t="s">
        <v>237</v>
      </c>
      <c r="C154" s="39">
        <v>400</v>
      </c>
      <c r="D154" s="39">
        <f t="shared" si="20"/>
        <v>115.55555555555556</v>
      </c>
      <c r="E154" s="23">
        <v>35.555555555555557</v>
      </c>
      <c r="F154" s="23">
        <v>40</v>
      </c>
      <c r="G154" s="23">
        <v>40</v>
      </c>
      <c r="H154" s="23">
        <f t="shared" si="21"/>
        <v>93.333333333333329</v>
      </c>
      <c r="I154" s="23">
        <v>31.111111111111111</v>
      </c>
      <c r="J154" s="23">
        <v>31.111111111111111</v>
      </c>
      <c r="K154" s="23">
        <v>31.111111111111111</v>
      </c>
      <c r="L154" s="23">
        <f t="shared" si="22"/>
        <v>97.777777777777771</v>
      </c>
      <c r="M154" s="23">
        <v>31.111111111111111</v>
      </c>
      <c r="N154" s="23">
        <v>31.111111111111111</v>
      </c>
      <c r="O154" s="23">
        <v>35.555555555555557</v>
      </c>
      <c r="P154" s="23">
        <f t="shared" si="23"/>
        <v>93.333333333333343</v>
      </c>
      <c r="Q154" s="23">
        <v>35.555555555555557</v>
      </c>
      <c r="R154" s="23">
        <v>31.111111111111111</v>
      </c>
      <c r="S154" s="23">
        <v>26.666666666666668</v>
      </c>
      <c r="T154" s="23">
        <f t="shared" si="24"/>
        <v>177.77777777777777</v>
      </c>
      <c r="U154" s="23">
        <v>91</v>
      </c>
      <c r="V154" s="118">
        <f t="shared" si="25"/>
        <v>51.1875</v>
      </c>
      <c r="W154" s="124">
        <f t="shared" si="26"/>
        <v>22.75</v>
      </c>
    </row>
    <row r="155" spans="1:25" hidden="1" outlineLevel="1" x14ac:dyDescent="0.25">
      <c r="A155" s="37">
        <v>14</v>
      </c>
      <c r="B155" s="38" t="s">
        <v>238</v>
      </c>
      <c r="C155" s="39">
        <v>400</v>
      </c>
      <c r="D155" s="39">
        <f t="shared" si="20"/>
        <v>115.55555555555556</v>
      </c>
      <c r="E155" s="23">
        <v>35.555555555555557</v>
      </c>
      <c r="F155" s="23">
        <v>40</v>
      </c>
      <c r="G155" s="23">
        <v>40</v>
      </c>
      <c r="H155" s="23">
        <f t="shared" si="21"/>
        <v>93.333333333333329</v>
      </c>
      <c r="I155" s="23">
        <v>31.111111111111111</v>
      </c>
      <c r="J155" s="23">
        <v>31.111111111111111</v>
      </c>
      <c r="K155" s="23">
        <v>31.111111111111111</v>
      </c>
      <c r="L155" s="23">
        <f t="shared" si="22"/>
        <v>97.777777777777771</v>
      </c>
      <c r="M155" s="23">
        <v>31.111111111111111</v>
      </c>
      <c r="N155" s="23">
        <v>31.111111111111111</v>
      </c>
      <c r="O155" s="23">
        <v>35.555555555555557</v>
      </c>
      <c r="P155" s="23">
        <f t="shared" si="23"/>
        <v>93.333333333333343</v>
      </c>
      <c r="Q155" s="23">
        <v>35.555555555555557</v>
      </c>
      <c r="R155" s="23">
        <v>31.111111111111111</v>
      </c>
      <c r="S155" s="23">
        <v>26.666666666666668</v>
      </c>
      <c r="T155" s="23">
        <f t="shared" si="24"/>
        <v>177.77777777777777</v>
      </c>
      <c r="U155" s="23">
        <v>258</v>
      </c>
      <c r="V155" s="118">
        <f t="shared" si="25"/>
        <v>145.12500000000003</v>
      </c>
      <c r="W155" s="124">
        <f t="shared" si="26"/>
        <v>64.5</v>
      </c>
    </row>
    <row r="156" spans="1:25" hidden="1" outlineLevel="1" x14ac:dyDescent="0.25">
      <c r="A156" s="37">
        <v>15</v>
      </c>
      <c r="B156" s="38" t="s">
        <v>239</v>
      </c>
      <c r="C156" s="39">
        <v>300</v>
      </c>
      <c r="D156" s="39">
        <f t="shared" si="20"/>
        <v>86.666666666666671</v>
      </c>
      <c r="E156" s="23">
        <v>26.666666666666668</v>
      </c>
      <c r="F156" s="23">
        <v>30</v>
      </c>
      <c r="G156" s="23">
        <v>30</v>
      </c>
      <c r="H156" s="23">
        <f t="shared" si="21"/>
        <v>70</v>
      </c>
      <c r="I156" s="23">
        <v>23.333333333333332</v>
      </c>
      <c r="J156" s="23">
        <v>23.333333333333332</v>
      </c>
      <c r="K156" s="23">
        <v>23.333333333333332</v>
      </c>
      <c r="L156" s="23">
        <f t="shared" si="22"/>
        <v>73.333333333333329</v>
      </c>
      <c r="M156" s="23">
        <v>23.333333333333332</v>
      </c>
      <c r="N156" s="23">
        <v>23.333333333333332</v>
      </c>
      <c r="O156" s="23">
        <v>26.666666666666668</v>
      </c>
      <c r="P156" s="23">
        <f t="shared" si="23"/>
        <v>70</v>
      </c>
      <c r="Q156" s="23">
        <v>26.666666666666668</v>
      </c>
      <c r="R156" s="23">
        <v>23.333333333333332</v>
      </c>
      <c r="S156" s="23">
        <v>20</v>
      </c>
      <c r="T156" s="23">
        <f t="shared" si="24"/>
        <v>133.33333333333334</v>
      </c>
      <c r="U156" s="23">
        <v>137</v>
      </c>
      <c r="V156" s="118">
        <f t="shared" si="25"/>
        <v>102.74999999999999</v>
      </c>
      <c r="W156" s="124">
        <f t="shared" si="26"/>
        <v>45.666666666666664</v>
      </c>
    </row>
    <row r="157" spans="1:25" s="20" customFormat="1" ht="21.75" customHeight="1" collapsed="1" x14ac:dyDescent="0.25">
      <c r="A157" s="29">
        <v>11</v>
      </c>
      <c r="B157" s="44" t="s">
        <v>286</v>
      </c>
      <c r="C157" s="23">
        <v>4200</v>
      </c>
      <c r="D157" s="23">
        <f t="shared" si="20"/>
        <v>1200</v>
      </c>
      <c r="E157" s="23">
        <v>400</v>
      </c>
      <c r="F157" s="23">
        <v>400</v>
      </c>
      <c r="G157" s="23">
        <v>400</v>
      </c>
      <c r="H157" s="23">
        <f t="shared" si="21"/>
        <v>900</v>
      </c>
      <c r="I157" s="23">
        <v>300</v>
      </c>
      <c r="J157" s="23">
        <v>300</v>
      </c>
      <c r="K157" s="23">
        <v>300</v>
      </c>
      <c r="L157" s="23">
        <f t="shared" si="22"/>
        <v>900</v>
      </c>
      <c r="M157" s="23">
        <v>300</v>
      </c>
      <c r="N157" s="23">
        <v>300</v>
      </c>
      <c r="O157" s="23">
        <v>300</v>
      </c>
      <c r="P157" s="23">
        <f t="shared" si="23"/>
        <v>1200</v>
      </c>
      <c r="Q157" s="23">
        <v>400</v>
      </c>
      <c r="R157" s="23">
        <v>400</v>
      </c>
      <c r="S157" s="23">
        <v>400</v>
      </c>
      <c r="T157" s="23">
        <f t="shared" si="24"/>
        <v>1800</v>
      </c>
      <c r="U157" s="23">
        <f>SUM(U158:U179)</f>
        <v>1785</v>
      </c>
      <c r="V157" s="118">
        <f t="shared" si="25"/>
        <v>99.166666666666671</v>
      </c>
      <c r="W157" s="124">
        <f t="shared" si="26"/>
        <v>42.5</v>
      </c>
      <c r="Y157" s="129"/>
    </row>
    <row r="158" spans="1:25" hidden="1" outlineLevel="1" x14ac:dyDescent="0.25">
      <c r="A158" s="29">
        <v>1</v>
      </c>
      <c r="B158" s="40" t="s">
        <v>80</v>
      </c>
      <c r="C158" s="23">
        <v>444</v>
      </c>
      <c r="D158" s="23">
        <f t="shared" si="20"/>
        <v>135</v>
      </c>
      <c r="E158" s="23">
        <v>45</v>
      </c>
      <c r="F158" s="23">
        <v>45</v>
      </c>
      <c r="G158" s="23">
        <v>45</v>
      </c>
      <c r="H158" s="23">
        <f t="shared" si="21"/>
        <v>87</v>
      </c>
      <c r="I158" s="23">
        <v>29</v>
      </c>
      <c r="J158" s="23">
        <v>29</v>
      </c>
      <c r="K158" s="23">
        <v>29</v>
      </c>
      <c r="L158" s="23">
        <f t="shared" si="22"/>
        <v>87</v>
      </c>
      <c r="M158" s="23">
        <v>29</v>
      </c>
      <c r="N158" s="23">
        <v>29</v>
      </c>
      <c r="O158" s="23">
        <v>29</v>
      </c>
      <c r="P158" s="23">
        <f t="shared" si="23"/>
        <v>135</v>
      </c>
      <c r="Q158" s="23">
        <v>45</v>
      </c>
      <c r="R158" s="23">
        <v>45</v>
      </c>
      <c r="S158" s="23">
        <v>45</v>
      </c>
      <c r="T158" s="23">
        <f t="shared" si="24"/>
        <v>193</v>
      </c>
      <c r="U158" s="23">
        <v>84</v>
      </c>
      <c r="V158" s="118">
        <f t="shared" si="25"/>
        <v>43.523316062176164</v>
      </c>
      <c r="W158" s="124">
        <f t="shared" si="26"/>
        <v>18.918918918918919</v>
      </c>
    </row>
    <row r="159" spans="1:25" hidden="1" outlineLevel="1" x14ac:dyDescent="0.25">
      <c r="A159" s="29">
        <v>2</v>
      </c>
      <c r="B159" s="40" t="s">
        <v>81</v>
      </c>
      <c r="C159" s="23">
        <v>312</v>
      </c>
      <c r="D159" s="23">
        <f t="shared" si="20"/>
        <v>90</v>
      </c>
      <c r="E159" s="23">
        <v>30</v>
      </c>
      <c r="F159" s="23">
        <v>30</v>
      </c>
      <c r="G159" s="23">
        <v>30</v>
      </c>
      <c r="H159" s="23">
        <f t="shared" si="21"/>
        <v>66</v>
      </c>
      <c r="I159" s="23">
        <v>22</v>
      </c>
      <c r="J159" s="23">
        <v>22</v>
      </c>
      <c r="K159" s="23">
        <v>22</v>
      </c>
      <c r="L159" s="23">
        <f t="shared" si="22"/>
        <v>66</v>
      </c>
      <c r="M159" s="23">
        <v>22</v>
      </c>
      <c r="N159" s="23">
        <v>22</v>
      </c>
      <c r="O159" s="23">
        <v>22</v>
      </c>
      <c r="P159" s="23">
        <f t="shared" si="23"/>
        <v>90</v>
      </c>
      <c r="Q159" s="23">
        <v>30</v>
      </c>
      <c r="R159" s="23">
        <v>30</v>
      </c>
      <c r="S159" s="23">
        <v>30</v>
      </c>
      <c r="T159" s="23">
        <f t="shared" si="24"/>
        <v>134</v>
      </c>
      <c r="U159" s="23">
        <v>1</v>
      </c>
      <c r="V159" s="118">
        <f t="shared" si="25"/>
        <v>0.74626865671641784</v>
      </c>
      <c r="W159" s="124">
        <f t="shared" si="26"/>
        <v>0.32051282051282048</v>
      </c>
    </row>
    <row r="160" spans="1:25" hidden="1" outlineLevel="1" x14ac:dyDescent="0.25">
      <c r="A160" s="29">
        <v>3</v>
      </c>
      <c r="B160" s="40" t="s">
        <v>82</v>
      </c>
      <c r="C160" s="23">
        <v>180</v>
      </c>
      <c r="D160" s="23">
        <f t="shared" si="20"/>
        <v>51</v>
      </c>
      <c r="E160" s="23">
        <v>17</v>
      </c>
      <c r="F160" s="23">
        <v>17</v>
      </c>
      <c r="G160" s="23">
        <v>17</v>
      </c>
      <c r="H160" s="23">
        <f t="shared" si="21"/>
        <v>39</v>
      </c>
      <c r="I160" s="23">
        <v>13</v>
      </c>
      <c r="J160" s="23">
        <v>13</v>
      </c>
      <c r="K160" s="23">
        <v>13</v>
      </c>
      <c r="L160" s="23">
        <f t="shared" si="22"/>
        <v>39</v>
      </c>
      <c r="M160" s="23">
        <v>13</v>
      </c>
      <c r="N160" s="23">
        <v>13</v>
      </c>
      <c r="O160" s="23">
        <v>13</v>
      </c>
      <c r="P160" s="23">
        <f t="shared" si="23"/>
        <v>51</v>
      </c>
      <c r="Q160" s="23">
        <v>17</v>
      </c>
      <c r="R160" s="23">
        <v>17</v>
      </c>
      <c r="S160" s="23">
        <v>17</v>
      </c>
      <c r="T160" s="23">
        <f t="shared" si="24"/>
        <v>77</v>
      </c>
      <c r="U160" s="23">
        <v>70</v>
      </c>
      <c r="V160" s="118">
        <f t="shared" si="25"/>
        <v>90.909090909090907</v>
      </c>
      <c r="W160" s="124">
        <f t="shared" si="26"/>
        <v>38.888888888888893</v>
      </c>
    </row>
    <row r="161" spans="1:23" hidden="1" outlineLevel="1" x14ac:dyDescent="0.25">
      <c r="A161" s="29">
        <v>4</v>
      </c>
      <c r="B161" s="40" t="s">
        <v>83</v>
      </c>
      <c r="C161" s="23">
        <v>168</v>
      </c>
      <c r="D161" s="23">
        <f t="shared" si="20"/>
        <v>48</v>
      </c>
      <c r="E161" s="23">
        <v>16</v>
      </c>
      <c r="F161" s="23">
        <v>16</v>
      </c>
      <c r="G161" s="23">
        <v>16</v>
      </c>
      <c r="H161" s="23">
        <f t="shared" si="21"/>
        <v>36</v>
      </c>
      <c r="I161" s="23">
        <v>12</v>
      </c>
      <c r="J161" s="23">
        <v>12</v>
      </c>
      <c r="K161" s="23">
        <v>12</v>
      </c>
      <c r="L161" s="23">
        <f t="shared" si="22"/>
        <v>36</v>
      </c>
      <c r="M161" s="23">
        <v>12</v>
      </c>
      <c r="N161" s="23">
        <v>12</v>
      </c>
      <c r="O161" s="23">
        <v>12</v>
      </c>
      <c r="P161" s="23">
        <f t="shared" si="23"/>
        <v>48</v>
      </c>
      <c r="Q161" s="23">
        <v>16</v>
      </c>
      <c r="R161" s="23">
        <v>16</v>
      </c>
      <c r="S161" s="23">
        <v>16</v>
      </c>
      <c r="T161" s="23">
        <f t="shared" si="24"/>
        <v>72</v>
      </c>
      <c r="U161" s="23">
        <v>35</v>
      </c>
      <c r="V161" s="118">
        <f t="shared" si="25"/>
        <v>48.611111111111107</v>
      </c>
      <c r="W161" s="124">
        <f t="shared" si="26"/>
        <v>20.833333333333336</v>
      </c>
    </row>
    <row r="162" spans="1:23" hidden="1" outlineLevel="1" x14ac:dyDescent="0.25">
      <c r="A162" s="29">
        <v>5</v>
      </c>
      <c r="B162" s="40" t="s">
        <v>84</v>
      </c>
      <c r="C162" s="23">
        <v>336</v>
      </c>
      <c r="D162" s="23">
        <f t="shared" si="20"/>
        <v>96</v>
      </c>
      <c r="E162" s="23">
        <v>32</v>
      </c>
      <c r="F162" s="23">
        <v>32</v>
      </c>
      <c r="G162" s="23">
        <v>32</v>
      </c>
      <c r="H162" s="23">
        <f t="shared" si="21"/>
        <v>72</v>
      </c>
      <c r="I162" s="23">
        <v>24</v>
      </c>
      <c r="J162" s="23">
        <v>24</v>
      </c>
      <c r="K162" s="23">
        <v>24</v>
      </c>
      <c r="L162" s="23">
        <f t="shared" si="22"/>
        <v>72</v>
      </c>
      <c r="M162" s="23">
        <v>24</v>
      </c>
      <c r="N162" s="23">
        <v>24</v>
      </c>
      <c r="O162" s="23">
        <v>24</v>
      </c>
      <c r="P162" s="23">
        <f t="shared" si="23"/>
        <v>96</v>
      </c>
      <c r="Q162" s="23">
        <v>32</v>
      </c>
      <c r="R162" s="23">
        <v>32</v>
      </c>
      <c r="S162" s="23">
        <v>32</v>
      </c>
      <c r="T162" s="23">
        <f t="shared" si="24"/>
        <v>144</v>
      </c>
      <c r="U162" s="23">
        <v>53</v>
      </c>
      <c r="V162" s="118">
        <f t="shared" si="25"/>
        <v>36.805555555555557</v>
      </c>
      <c r="W162" s="124">
        <f t="shared" si="26"/>
        <v>15.773809523809524</v>
      </c>
    </row>
    <row r="163" spans="1:23" hidden="1" outlineLevel="1" x14ac:dyDescent="0.25">
      <c r="A163" s="29">
        <v>6</v>
      </c>
      <c r="B163" s="40" t="s">
        <v>85</v>
      </c>
      <c r="C163" s="23">
        <v>108</v>
      </c>
      <c r="D163" s="23">
        <f t="shared" si="20"/>
        <v>30</v>
      </c>
      <c r="E163" s="23">
        <v>10</v>
      </c>
      <c r="F163" s="23">
        <v>10</v>
      </c>
      <c r="G163" s="23">
        <v>10</v>
      </c>
      <c r="H163" s="23">
        <f t="shared" si="21"/>
        <v>24</v>
      </c>
      <c r="I163" s="23">
        <v>8</v>
      </c>
      <c r="J163" s="23">
        <v>8</v>
      </c>
      <c r="K163" s="23">
        <v>8</v>
      </c>
      <c r="L163" s="23">
        <f t="shared" si="22"/>
        <v>24</v>
      </c>
      <c r="M163" s="23">
        <v>8</v>
      </c>
      <c r="N163" s="23">
        <v>8</v>
      </c>
      <c r="O163" s="23">
        <v>8</v>
      </c>
      <c r="P163" s="23">
        <f t="shared" si="23"/>
        <v>30</v>
      </c>
      <c r="Q163" s="23">
        <v>10</v>
      </c>
      <c r="R163" s="23">
        <v>10</v>
      </c>
      <c r="S163" s="23">
        <v>10</v>
      </c>
      <c r="T163" s="23">
        <f t="shared" si="24"/>
        <v>46</v>
      </c>
      <c r="U163" s="23">
        <v>70</v>
      </c>
      <c r="V163" s="118">
        <f t="shared" si="25"/>
        <v>152.17391304347828</v>
      </c>
      <c r="W163" s="124">
        <f t="shared" si="26"/>
        <v>64.81481481481481</v>
      </c>
    </row>
    <row r="164" spans="1:23" hidden="1" outlineLevel="1" x14ac:dyDescent="0.25">
      <c r="A164" s="29">
        <v>7</v>
      </c>
      <c r="B164" s="40" t="s">
        <v>86</v>
      </c>
      <c r="C164" s="23">
        <v>246</v>
      </c>
      <c r="D164" s="23">
        <f t="shared" si="20"/>
        <v>69</v>
      </c>
      <c r="E164" s="23">
        <v>23</v>
      </c>
      <c r="F164" s="23">
        <v>23</v>
      </c>
      <c r="G164" s="23">
        <v>23</v>
      </c>
      <c r="H164" s="23">
        <f t="shared" si="21"/>
        <v>54</v>
      </c>
      <c r="I164" s="23">
        <v>18</v>
      </c>
      <c r="J164" s="23">
        <v>18</v>
      </c>
      <c r="K164" s="23">
        <v>18</v>
      </c>
      <c r="L164" s="23">
        <f t="shared" si="22"/>
        <v>54</v>
      </c>
      <c r="M164" s="23">
        <v>18</v>
      </c>
      <c r="N164" s="23">
        <v>18</v>
      </c>
      <c r="O164" s="23">
        <v>18</v>
      </c>
      <c r="P164" s="23">
        <f t="shared" si="23"/>
        <v>69</v>
      </c>
      <c r="Q164" s="23">
        <v>23</v>
      </c>
      <c r="R164" s="23">
        <v>23</v>
      </c>
      <c r="S164" s="23">
        <v>23</v>
      </c>
      <c r="T164" s="23">
        <f t="shared" si="24"/>
        <v>105</v>
      </c>
      <c r="U164" s="23">
        <v>73</v>
      </c>
      <c r="V164" s="118">
        <f t="shared" si="25"/>
        <v>69.523809523809518</v>
      </c>
      <c r="W164" s="124">
        <f t="shared" si="26"/>
        <v>29.674796747967481</v>
      </c>
    </row>
    <row r="165" spans="1:23" hidden="1" outlineLevel="1" x14ac:dyDescent="0.25">
      <c r="A165" s="29">
        <v>8</v>
      </c>
      <c r="B165" s="40" t="s">
        <v>87</v>
      </c>
      <c r="C165" s="23">
        <v>294</v>
      </c>
      <c r="D165" s="23">
        <f t="shared" si="20"/>
        <v>84</v>
      </c>
      <c r="E165" s="23">
        <v>28</v>
      </c>
      <c r="F165" s="23">
        <v>28</v>
      </c>
      <c r="G165" s="23">
        <v>28</v>
      </c>
      <c r="H165" s="23">
        <f t="shared" si="21"/>
        <v>63</v>
      </c>
      <c r="I165" s="23">
        <v>21</v>
      </c>
      <c r="J165" s="23">
        <v>21</v>
      </c>
      <c r="K165" s="23">
        <v>21</v>
      </c>
      <c r="L165" s="23">
        <f t="shared" si="22"/>
        <v>63</v>
      </c>
      <c r="M165" s="23">
        <v>21</v>
      </c>
      <c r="N165" s="23">
        <v>21</v>
      </c>
      <c r="O165" s="23">
        <v>21</v>
      </c>
      <c r="P165" s="23">
        <f t="shared" si="23"/>
        <v>84</v>
      </c>
      <c r="Q165" s="23">
        <v>28</v>
      </c>
      <c r="R165" s="23">
        <v>28</v>
      </c>
      <c r="S165" s="23">
        <v>28</v>
      </c>
      <c r="T165" s="23">
        <f t="shared" si="24"/>
        <v>126</v>
      </c>
      <c r="U165" s="23">
        <v>68</v>
      </c>
      <c r="V165" s="118">
        <f t="shared" si="25"/>
        <v>53.968253968253968</v>
      </c>
      <c r="W165" s="124">
        <f t="shared" si="26"/>
        <v>23.129251700680271</v>
      </c>
    </row>
    <row r="166" spans="1:23" hidden="1" outlineLevel="1" x14ac:dyDescent="0.25">
      <c r="A166" s="29">
        <v>9</v>
      </c>
      <c r="B166" s="40" t="s">
        <v>88</v>
      </c>
      <c r="C166" s="23">
        <v>246</v>
      </c>
      <c r="D166" s="23">
        <f t="shared" si="20"/>
        <v>69</v>
      </c>
      <c r="E166" s="23">
        <v>23</v>
      </c>
      <c r="F166" s="23">
        <v>23</v>
      </c>
      <c r="G166" s="23">
        <v>23</v>
      </c>
      <c r="H166" s="23">
        <f t="shared" si="21"/>
        <v>54</v>
      </c>
      <c r="I166" s="23">
        <v>18</v>
      </c>
      <c r="J166" s="23">
        <v>18</v>
      </c>
      <c r="K166" s="23">
        <v>18</v>
      </c>
      <c r="L166" s="23">
        <f t="shared" si="22"/>
        <v>54</v>
      </c>
      <c r="M166" s="23">
        <v>18</v>
      </c>
      <c r="N166" s="23">
        <v>18</v>
      </c>
      <c r="O166" s="23">
        <v>18</v>
      </c>
      <c r="P166" s="23">
        <f t="shared" si="23"/>
        <v>69</v>
      </c>
      <c r="Q166" s="23">
        <v>23</v>
      </c>
      <c r="R166" s="23">
        <v>23</v>
      </c>
      <c r="S166" s="23">
        <v>23</v>
      </c>
      <c r="T166" s="23">
        <f t="shared" si="24"/>
        <v>105</v>
      </c>
      <c r="U166" s="23">
        <v>272</v>
      </c>
      <c r="V166" s="118">
        <f t="shared" si="25"/>
        <v>259.04761904761904</v>
      </c>
      <c r="W166" s="124">
        <f t="shared" si="26"/>
        <v>110.56910569105692</v>
      </c>
    </row>
    <row r="167" spans="1:23" hidden="1" outlineLevel="1" x14ac:dyDescent="0.25">
      <c r="A167" s="29">
        <v>10</v>
      </c>
      <c r="B167" s="40" t="s">
        <v>89</v>
      </c>
      <c r="C167" s="23">
        <v>138</v>
      </c>
      <c r="D167" s="23">
        <f t="shared" si="20"/>
        <v>39</v>
      </c>
      <c r="E167" s="23">
        <v>13</v>
      </c>
      <c r="F167" s="23">
        <v>13</v>
      </c>
      <c r="G167" s="23">
        <v>13</v>
      </c>
      <c r="H167" s="23">
        <f t="shared" si="21"/>
        <v>30</v>
      </c>
      <c r="I167" s="23">
        <v>10</v>
      </c>
      <c r="J167" s="23">
        <v>10</v>
      </c>
      <c r="K167" s="23">
        <v>10</v>
      </c>
      <c r="L167" s="23">
        <f t="shared" si="22"/>
        <v>30</v>
      </c>
      <c r="M167" s="23">
        <v>10</v>
      </c>
      <c r="N167" s="23">
        <v>10</v>
      </c>
      <c r="O167" s="23">
        <v>10</v>
      </c>
      <c r="P167" s="23">
        <f t="shared" si="23"/>
        <v>39</v>
      </c>
      <c r="Q167" s="23">
        <v>13</v>
      </c>
      <c r="R167" s="23">
        <v>13</v>
      </c>
      <c r="S167" s="23">
        <v>13</v>
      </c>
      <c r="T167" s="23">
        <f t="shared" si="24"/>
        <v>59</v>
      </c>
      <c r="U167" s="23">
        <v>57</v>
      </c>
      <c r="V167" s="118">
        <f t="shared" si="25"/>
        <v>96.610169491525426</v>
      </c>
      <c r="W167" s="124">
        <f t="shared" si="26"/>
        <v>41.304347826086953</v>
      </c>
    </row>
    <row r="168" spans="1:23" hidden="1" outlineLevel="1" x14ac:dyDescent="0.25">
      <c r="A168" s="29">
        <v>11</v>
      </c>
      <c r="B168" s="40" t="s">
        <v>90</v>
      </c>
      <c r="C168" s="23">
        <v>78</v>
      </c>
      <c r="D168" s="23">
        <f t="shared" si="20"/>
        <v>21</v>
      </c>
      <c r="E168" s="23">
        <v>7</v>
      </c>
      <c r="F168" s="23">
        <v>7</v>
      </c>
      <c r="G168" s="23">
        <v>7</v>
      </c>
      <c r="H168" s="23">
        <f t="shared" si="21"/>
        <v>18</v>
      </c>
      <c r="I168" s="23">
        <v>6</v>
      </c>
      <c r="J168" s="23">
        <v>6</v>
      </c>
      <c r="K168" s="23">
        <v>6</v>
      </c>
      <c r="L168" s="23">
        <f t="shared" si="22"/>
        <v>18</v>
      </c>
      <c r="M168" s="23">
        <v>6</v>
      </c>
      <c r="N168" s="23">
        <v>6</v>
      </c>
      <c r="O168" s="23">
        <v>6</v>
      </c>
      <c r="P168" s="23">
        <f t="shared" si="23"/>
        <v>21</v>
      </c>
      <c r="Q168" s="23">
        <v>7</v>
      </c>
      <c r="R168" s="23">
        <v>7</v>
      </c>
      <c r="S168" s="23">
        <v>7</v>
      </c>
      <c r="T168" s="23">
        <f t="shared" si="24"/>
        <v>33</v>
      </c>
      <c r="U168" s="23">
        <v>73</v>
      </c>
      <c r="V168" s="118">
        <f t="shared" si="25"/>
        <v>221.21212121212119</v>
      </c>
      <c r="W168" s="124">
        <f t="shared" si="26"/>
        <v>93.589743589743591</v>
      </c>
    </row>
    <row r="169" spans="1:23" hidden="1" outlineLevel="1" x14ac:dyDescent="0.25">
      <c r="A169" s="29">
        <v>12</v>
      </c>
      <c r="B169" s="40" t="s">
        <v>91</v>
      </c>
      <c r="C169" s="23">
        <v>54</v>
      </c>
      <c r="D169" s="23">
        <f t="shared" si="20"/>
        <v>15</v>
      </c>
      <c r="E169" s="23">
        <v>5</v>
      </c>
      <c r="F169" s="23">
        <v>5</v>
      </c>
      <c r="G169" s="23">
        <v>5</v>
      </c>
      <c r="H169" s="23">
        <f t="shared" si="21"/>
        <v>12</v>
      </c>
      <c r="I169" s="23">
        <v>4</v>
      </c>
      <c r="J169" s="23">
        <v>4</v>
      </c>
      <c r="K169" s="23">
        <v>4</v>
      </c>
      <c r="L169" s="23">
        <f t="shared" si="22"/>
        <v>12</v>
      </c>
      <c r="M169" s="23">
        <v>4</v>
      </c>
      <c r="N169" s="23">
        <v>4</v>
      </c>
      <c r="O169" s="23">
        <v>4</v>
      </c>
      <c r="P169" s="23">
        <f t="shared" si="23"/>
        <v>15</v>
      </c>
      <c r="Q169" s="23">
        <v>5</v>
      </c>
      <c r="R169" s="23">
        <v>5</v>
      </c>
      <c r="S169" s="23">
        <v>5</v>
      </c>
      <c r="T169" s="23">
        <f t="shared" si="24"/>
        <v>23</v>
      </c>
      <c r="U169" s="23">
        <v>90</v>
      </c>
      <c r="V169" s="118">
        <f t="shared" si="25"/>
        <v>391.30434782608694</v>
      </c>
      <c r="W169" s="124">
        <f t="shared" si="26"/>
        <v>166.66666666666669</v>
      </c>
    </row>
    <row r="170" spans="1:23" hidden="1" outlineLevel="1" x14ac:dyDescent="0.25">
      <c r="A170" s="29">
        <v>13</v>
      </c>
      <c r="B170" s="40" t="s">
        <v>92</v>
      </c>
      <c r="C170" s="23">
        <v>24</v>
      </c>
      <c r="D170" s="23">
        <f t="shared" si="20"/>
        <v>6</v>
      </c>
      <c r="E170" s="23">
        <v>2</v>
      </c>
      <c r="F170" s="23">
        <v>2</v>
      </c>
      <c r="G170" s="23">
        <v>2</v>
      </c>
      <c r="H170" s="23">
        <f t="shared" si="21"/>
        <v>6</v>
      </c>
      <c r="I170" s="23">
        <v>2</v>
      </c>
      <c r="J170" s="23">
        <v>2</v>
      </c>
      <c r="K170" s="23">
        <v>2</v>
      </c>
      <c r="L170" s="23">
        <f t="shared" si="22"/>
        <v>6</v>
      </c>
      <c r="M170" s="23">
        <v>2</v>
      </c>
      <c r="N170" s="23">
        <v>2</v>
      </c>
      <c r="O170" s="23">
        <v>2</v>
      </c>
      <c r="P170" s="23">
        <f t="shared" si="23"/>
        <v>6</v>
      </c>
      <c r="Q170" s="23">
        <v>2</v>
      </c>
      <c r="R170" s="23">
        <v>2</v>
      </c>
      <c r="S170" s="23">
        <v>2</v>
      </c>
      <c r="T170" s="23">
        <f t="shared" si="24"/>
        <v>10</v>
      </c>
      <c r="U170" s="23">
        <v>98</v>
      </c>
      <c r="V170" s="118">
        <f t="shared" si="25"/>
        <v>980.00000000000011</v>
      </c>
      <c r="W170" s="124">
        <f t="shared" si="26"/>
        <v>408.33333333333331</v>
      </c>
    </row>
    <row r="171" spans="1:23" hidden="1" outlineLevel="1" x14ac:dyDescent="0.25">
      <c r="A171" s="29">
        <v>14</v>
      </c>
      <c r="B171" s="40" t="s">
        <v>93</v>
      </c>
      <c r="C171" s="23">
        <v>42</v>
      </c>
      <c r="D171" s="23">
        <f t="shared" si="20"/>
        <v>12</v>
      </c>
      <c r="E171" s="23">
        <v>4</v>
      </c>
      <c r="F171" s="23">
        <v>4</v>
      </c>
      <c r="G171" s="23">
        <v>4</v>
      </c>
      <c r="H171" s="23">
        <f t="shared" si="21"/>
        <v>9</v>
      </c>
      <c r="I171" s="23">
        <v>3</v>
      </c>
      <c r="J171" s="23">
        <v>3</v>
      </c>
      <c r="K171" s="23">
        <v>3</v>
      </c>
      <c r="L171" s="23">
        <f t="shared" si="22"/>
        <v>9</v>
      </c>
      <c r="M171" s="23">
        <v>3</v>
      </c>
      <c r="N171" s="23">
        <v>3</v>
      </c>
      <c r="O171" s="23">
        <v>3</v>
      </c>
      <c r="P171" s="23">
        <f t="shared" si="23"/>
        <v>12</v>
      </c>
      <c r="Q171" s="23">
        <v>4</v>
      </c>
      <c r="R171" s="23">
        <v>4</v>
      </c>
      <c r="S171" s="23">
        <v>4</v>
      </c>
      <c r="T171" s="23">
        <f t="shared" si="24"/>
        <v>18</v>
      </c>
      <c r="U171" s="23">
        <v>79</v>
      </c>
      <c r="V171" s="118">
        <f t="shared" si="25"/>
        <v>438.88888888888891</v>
      </c>
      <c r="W171" s="124">
        <f t="shared" si="26"/>
        <v>188.0952380952381</v>
      </c>
    </row>
    <row r="172" spans="1:23" hidden="1" outlineLevel="1" x14ac:dyDescent="0.25">
      <c r="A172" s="29">
        <v>15</v>
      </c>
      <c r="B172" s="40" t="s">
        <v>94</v>
      </c>
      <c r="C172" s="23">
        <v>66</v>
      </c>
      <c r="D172" s="23">
        <f t="shared" si="20"/>
        <v>18</v>
      </c>
      <c r="E172" s="23">
        <v>6</v>
      </c>
      <c r="F172" s="23">
        <v>6</v>
      </c>
      <c r="G172" s="23">
        <v>6</v>
      </c>
      <c r="H172" s="23">
        <f t="shared" si="21"/>
        <v>15</v>
      </c>
      <c r="I172" s="23">
        <v>5</v>
      </c>
      <c r="J172" s="23">
        <v>5</v>
      </c>
      <c r="K172" s="23">
        <v>5</v>
      </c>
      <c r="L172" s="23">
        <f t="shared" si="22"/>
        <v>15</v>
      </c>
      <c r="M172" s="23">
        <v>5</v>
      </c>
      <c r="N172" s="23">
        <v>5</v>
      </c>
      <c r="O172" s="23">
        <v>5</v>
      </c>
      <c r="P172" s="23">
        <f t="shared" si="23"/>
        <v>18</v>
      </c>
      <c r="Q172" s="23">
        <v>6</v>
      </c>
      <c r="R172" s="23">
        <v>6</v>
      </c>
      <c r="S172" s="23">
        <v>6</v>
      </c>
      <c r="T172" s="23">
        <f t="shared" si="24"/>
        <v>28</v>
      </c>
      <c r="U172" s="23">
        <v>27</v>
      </c>
      <c r="V172" s="118">
        <f t="shared" si="25"/>
        <v>96.428571428571431</v>
      </c>
      <c r="W172" s="124">
        <f t="shared" si="26"/>
        <v>40.909090909090914</v>
      </c>
    </row>
    <row r="173" spans="1:23" hidden="1" outlineLevel="1" x14ac:dyDescent="0.25">
      <c r="A173" s="29">
        <v>16</v>
      </c>
      <c r="B173" s="40" t="s">
        <v>95</v>
      </c>
      <c r="C173" s="23">
        <v>42</v>
      </c>
      <c r="D173" s="23">
        <f t="shared" si="20"/>
        <v>12</v>
      </c>
      <c r="E173" s="23">
        <v>4</v>
      </c>
      <c r="F173" s="23">
        <v>4</v>
      </c>
      <c r="G173" s="23">
        <v>4</v>
      </c>
      <c r="H173" s="23">
        <f t="shared" si="21"/>
        <v>9</v>
      </c>
      <c r="I173" s="23">
        <v>3</v>
      </c>
      <c r="J173" s="23">
        <v>3</v>
      </c>
      <c r="K173" s="23">
        <v>3</v>
      </c>
      <c r="L173" s="23">
        <f t="shared" si="22"/>
        <v>9</v>
      </c>
      <c r="M173" s="23">
        <v>3</v>
      </c>
      <c r="N173" s="23">
        <v>3</v>
      </c>
      <c r="O173" s="23">
        <v>3</v>
      </c>
      <c r="P173" s="23">
        <f t="shared" si="23"/>
        <v>12</v>
      </c>
      <c r="Q173" s="23">
        <v>4</v>
      </c>
      <c r="R173" s="23">
        <v>4</v>
      </c>
      <c r="S173" s="23">
        <v>4</v>
      </c>
      <c r="T173" s="23">
        <f t="shared" si="24"/>
        <v>18</v>
      </c>
      <c r="U173" s="23">
        <v>6</v>
      </c>
      <c r="V173" s="118">
        <f t="shared" si="25"/>
        <v>33.333333333333329</v>
      </c>
      <c r="W173" s="124">
        <f t="shared" si="26"/>
        <v>14.285714285714285</v>
      </c>
    </row>
    <row r="174" spans="1:23" hidden="1" outlineLevel="1" x14ac:dyDescent="0.25">
      <c r="A174" s="29">
        <v>17</v>
      </c>
      <c r="B174" s="40" t="s">
        <v>96</v>
      </c>
      <c r="C174" s="23">
        <v>192</v>
      </c>
      <c r="D174" s="23">
        <f t="shared" si="20"/>
        <v>54</v>
      </c>
      <c r="E174" s="23">
        <v>18</v>
      </c>
      <c r="F174" s="23">
        <v>18</v>
      </c>
      <c r="G174" s="23">
        <v>18</v>
      </c>
      <c r="H174" s="23">
        <f t="shared" si="21"/>
        <v>42</v>
      </c>
      <c r="I174" s="23">
        <v>14</v>
      </c>
      <c r="J174" s="23">
        <v>14</v>
      </c>
      <c r="K174" s="23">
        <v>14</v>
      </c>
      <c r="L174" s="23">
        <f t="shared" si="22"/>
        <v>42</v>
      </c>
      <c r="M174" s="23">
        <v>14</v>
      </c>
      <c r="N174" s="23">
        <v>14</v>
      </c>
      <c r="O174" s="23">
        <v>14</v>
      </c>
      <c r="P174" s="23">
        <f t="shared" si="23"/>
        <v>54</v>
      </c>
      <c r="Q174" s="23">
        <v>18</v>
      </c>
      <c r="R174" s="23">
        <v>18</v>
      </c>
      <c r="S174" s="23">
        <v>18</v>
      </c>
      <c r="T174" s="23">
        <f t="shared" si="24"/>
        <v>82</v>
      </c>
      <c r="U174" s="23">
        <v>65</v>
      </c>
      <c r="V174" s="118">
        <f t="shared" si="25"/>
        <v>79.268292682926827</v>
      </c>
      <c r="W174" s="124">
        <f t="shared" si="26"/>
        <v>33.854166666666671</v>
      </c>
    </row>
    <row r="175" spans="1:23" hidden="1" outlineLevel="1" x14ac:dyDescent="0.25">
      <c r="A175" s="29">
        <v>18</v>
      </c>
      <c r="B175" s="40" t="s">
        <v>97</v>
      </c>
      <c r="C175" s="23">
        <v>276</v>
      </c>
      <c r="D175" s="23">
        <f t="shared" si="20"/>
        <v>78</v>
      </c>
      <c r="E175" s="23">
        <v>26</v>
      </c>
      <c r="F175" s="23">
        <v>26</v>
      </c>
      <c r="G175" s="23">
        <v>26</v>
      </c>
      <c r="H175" s="23">
        <f t="shared" si="21"/>
        <v>60</v>
      </c>
      <c r="I175" s="23">
        <v>20</v>
      </c>
      <c r="J175" s="23">
        <v>20</v>
      </c>
      <c r="K175" s="23">
        <v>20</v>
      </c>
      <c r="L175" s="23">
        <f t="shared" si="22"/>
        <v>60</v>
      </c>
      <c r="M175" s="23">
        <v>20</v>
      </c>
      <c r="N175" s="23">
        <v>20</v>
      </c>
      <c r="O175" s="23">
        <v>20</v>
      </c>
      <c r="P175" s="23">
        <f t="shared" si="23"/>
        <v>78</v>
      </c>
      <c r="Q175" s="23">
        <v>26</v>
      </c>
      <c r="R175" s="23">
        <v>26</v>
      </c>
      <c r="S175" s="23">
        <v>26</v>
      </c>
      <c r="T175" s="23">
        <f t="shared" si="24"/>
        <v>118</v>
      </c>
      <c r="U175" s="23">
        <v>124</v>
      </c>
      <c r="V175" s="118">
        <f t="shared" si="25"/>
        <v>105.08474576271188</v>
      </c>
      <c r="W175" s="124">
        <f t="shared" si="26"/>
        <v>44.927536231884055</v>
      </c>
    </row>
    <row r="176" spans="1:23" hidden="1" outlineLevel="1" x14ac:dyDescent="0.25">
      <c r="A176" s="29">
        <v>19</v>
      </c>
      <c r="B176" s="40" t="s">
        <v>98</v>
      </c>
      <c r="C176" s="23">
        <v>348</v>
      </c>
      <c r="D176" s="23">
        <f t="shared" si="20"/>
        <v>99</v>
      </c>
      <c r="E176" s="23">
        <v>33</v>
      </c>
      <c r="F176" s="23">
        <v>33</v>
      </c>
      <c r="G176" s="23">
        <v>33</v>
      </c>
      <c r="H176" s="23">
        <f t="shared" si="21"/>
        <v>75</v>
      </c>
      <c r="I176" s="23">
        <v>25</v>
      </c>
      <c r="J176" s="23">
        <v>25</v>
      </c>
      <c r="K176" s="23">
        <v>25</v>
      </c>
      <c r="L176" s="23">
        <f t="shared" si="22"/>
        <v>75</v>
      </c>
      <c r="M176" s="23">
        <v>25</v>
      </c>
      <c r="N176" s="23">
        <v>25</v>
      </c>
      <c r="O176" s="23">
        <v>25</v>
      </c>
      <c r="P176" s="23">
        <f t="shared" si="23"/>
        <v>99</v>
      </c>
      <c r="Q176" s="23">
        <v>33</v>
      </c>
      <c r="R176" s="23">
        <v>33</v>
      </c>
      <c r="S176" s="23">
        <v>33</v>
      </c>
      <c r="T176" s="23">
        <f t="shared" si="24"/>
        <v>149</v>
      </c>
      <c r="U176" s="23">
        <v>228</v>
      </c>
      <c r="V176" s="118">
        <f t="shared" si="25"/>
        <v>153.02013422818791</v>
      </c>
      <c r="W176" s="124">
        <f t="shared" si="26"/>
        <v>65.517241379310349</v>
      </c>
    </row>
    <row r="177" spans="1:23" hidden="1" outlineLevel="1" x14ac:dyDescent="0.25">
      <c r="A177" s="29">
        <v>20</v>
      </c>
      <c r="B177" s="40" t="s">
        <v>99</v>
      </c>
      <c r="C177" s="23">
        <v>264</v>
      </c>
      <c r="D177" s="23">
        <f t="shared" si="20"/>
        <v>75</v>
      </c>
      <c r="E177" s="23">
        <v>25</v>
      </c>
      <c r="F177" s="23">
        <v>25</v>
      </c>
      <c r="G177" s="23">
        <v>25</v>
      </c>
      <c r="H177" s="23">
        <f t="shared" si="21"/>
        <v>57</v>
      </c>
      <c r="I177" s="23">
        <v>19</v>
      </c>
      <c r="J177" s="23">
        <v>19</v>
      </c>
      <c r="K177" s="23">
        <v>19</v>
      </c>
      <c r="L177" s="23">
        <f t="shared" si="22"/>
        <v>57</v>
      </c>
      <c r="M177" s="23">
        <v>19</v>
      </c>
      <c r="N177" s="23">
        <v>19</v>
      </c>
      <c r="O177" s="23">
        <v>19</v>
      </c>
      <c r="P177" s="23">
        <f t="shared" si="23"/>
        <v>75</v>
      </c>
      <c r="Q177" s="23">
        <v>25</v>
      </c>
      <c r="R177" s="23">
        <v>25</v>
      </c>
      <c r="S177" s="23">
        <v>25</v>
      </c>
      <c r="T177" s="23">
        <f t="shared" si="24"/>
        <v>113</v>
      </c>
      <c r="U177" s="23">
        <v>89</v>
      </c>
      <c r="V177" s="118">
        <f t="shared" si="25"/>
        <v>78.761061946902657</v>
      </c>
      <c r="W177" s="124">
        <f t="shared" si="26"/>
        <v>33.712121212121211</v>
      </c>
    </row>
    <row r="178" spans="1:23" hidden="1" outlineLevel="1" x14ac:dyDescent="0.25">
      <c r="A178" s="29">
        <v>21</v>
      </c>
      <c r="B178" s="40" t="s">
        <v>100</v>
      </c>
      <c r="C178" s="23">
        <v>228</v>
      </c>
      <c r="D178" s="23">
        <f t="shared" si="20"/>
        <v>66</v>
      </c>
      <c r="E178" s="23">
        <v>22</v>
      </c>
      <c r="F178" s="23">
        <v>22</v>
      </c>
      <c r="G178" s="23">
        <v>22</v>
      </c>
      <c r="H178" s="23">
        <f t="shared" si="21"/>
        <v>48</v>
      </c>
      <c r="I178" s="23">
        <v>16</v>
      </c>
      <c r="J178" s="23">
        <v>16</v>
      </c>
      <c r="K178" s="23">
        <v>16</v>
      </c>
      <c r="L178" s="23">
        <f t="shared" si="22"/>
        <v>48</v>
      </c>
      <c r="M178" s="23">
        <v>16</v>
      </c>
      <c r="N178" s="23">
        <v>16</v>
      </c>
      <c r="O178" s="23">
        <v>16</v>
      </c>
      <c r="P178" s="23">
        <f t="shared" si="23"/>
        <v>66</v>
      </c>
      <c r="Q178" s="23">
        <v>22</v>
      </c>
      <c r="R178" s="23">
        <v>22</v>
      </c>
      <c r="S178" s="23">
        <v>22</v>
      </c>
      <c r="T178" s="23">
        <f t="shared" si="24"/>
        <v>98</v>
      </c>
      <c r="U178" s="23">
        <v>103</v>
      </c>
      <c r="V178" s="118">
        <f t="shared" si="25"/>
        <v>105.10204081632652</v>
      </c>
      <c r="W178" s="124">
        <f t="shared" si="26"/>
        <v>45.175438596491233</v>
      </c>
    </row>
    <row r="179" spans="1:23" hidden="1" outlineLevel="1" x14ac:dyDescent="0.25">
      <c r="A179" s="29">
        <v>22</v>
      </c>
      <c r="B179" s="40" t="s">
        <v>101</v>
      </c>
      <c r="C179" s="23">
        <v>114</v>
      </c>
      <c r="D179" s="23">
        <f t="shared" si="20"/>
        <v>33</v>
      </c>
      <c r="E179" s="23">
        <v>11</v>
      </c>
      <c r="F179" s="23">
        <v>11</v>
      </c>
      <c r="G179" s="23">
        <v>11</v>
      </c>
      <c r="H179" s="23">
        <f t="shared" si="21"/>
        <v>24</v>
      </c>
      <c r="I179" s="23">
        <v>8</v>
      </c>
      <c r="J179" s="23">
        <v>8</v>
      </c>
      <c r="K179" s="23">
        <v>8</v>
      </c>
      <c r="L179" s="23">
        <f t="shared" si="22"/>
        <v>24</v>
      </c>
      <c r="M179" s="23">
        <v>8</v>
      </c>
      <c r="N179" s="23">
        <v>8</v>
      </c>
      <c r="O179" s="23">
        <v>8</v>
      </c>
      <c r="P179" s="23">
        <f t="shared" si="23"/>
        <v>33</v>
      </c>
      <c r="Q179" s="23">
        <v>11</v>
      </c>
      <c r="R179" s="23">
        <v>11</v>
      </c>
      <c r="S179" s="23">
        <v>11</v>
      </c>
      <c r="T179" s="23">
        <f t="shared" si="24"/>
        <v>49</v>
      </c>
      <c r="U179" s="23">
        <v>20</v>
      </c>
      <c r="V179" s="118">
        <f t="shared" si="25"/>
        <v>40.816326530612244</v>
      </c>
      <c r="W179" s="124">
        <f t="shared" si="26"/>
        <v>17.543859649122805</v>
      </c>
    </row>
    <row r="180" spans="1:23" s="20" customFormat="1" ht="21.75" customHeight="1" collapsed="1" x14ac:dyDescent="0.25">
      <c r="A180" s="29">
        <v>12</v>
      </c>
      <c r="B180" s="44" t="s">
        <v>287</v>
      </c>
      <c r="C180" s="23">
        <v>1600</v>
      </c>
      <c r="D180" s="23">
        <f t="shared" si="20"/>
        <v>377</v>
      </c>
      <c r="E180" s="23">
        <v>77</v>
      </c>
      <c r="F180" s="23">
        <v>150</v>
      </c>
      <c r="G180" s="23">
        <v>150</v>
      </c>
      <c r="H180" s="23">
        <f t="shared" si="21"/>
        <v>350</v>
      </c>
      <c r="I180" s="23">
        <v>100</v>
      </c>
      <c r="J180" s="23">
        <v>100</v>
      </c>
      <c r="K180" s="23">
        <v>150</v>
      </c>
      <c r="L180" s="23">
        <f t="shared" si="22"/>
        <v>440</v>
      </c>
      <c r="M180" s="23">
        <v>120</v>
      </c>
      <c r="N180" s="23">
        <v>170</v>
      </c>
      <c r="O180" s="23">
        <v>150</v>
      </c>
      <c r="P180" s="23">
        <f t="shared" si="23"/>
        <v>433</v>
      </c>
      <c r="Q180" s="23">
        <v>183</v>
      </c>
      <c r="R180" s="23">
        <v>150</v>
      </c>
      <c r="S180" s="23">
        <v>100</v>
      </c>
      <c r="T180" s="23">
        <f t="shared" si="24"/>
        <v>577</v>
      </c>
      <c r="U180" s="23">
        <f>SUM(U181:U192)</f>
        <v>898</v>
      </c>
      <c r="V180" s="118">
        <f t="shared" si="25"/>
        <v>155.63258232235702</v>
      </c>
      <c r="W180" s="124">
        <f t="shared" si="26"/>
        <v>56.125</v>
      </c>
    </row>
    <row r="181" spans="1:23" hidden="1" outlineLevel="1" x14ac:dyDescent="0.25">
      <c r="A181" s="29">
        <v>1</v>
      </c>
      <c r="B181" s="40" t="s">
        <v>102</v>
      </c>
      <c r="C181" s="23">
        <v>68</v>
      </c>
      <c r="D181" s="23">
        <f t="shared" si="20"/>
        <v>15</v>
      </c>
      <c r="E181" s="23">
        <v>3</v>
      </c>
      <c r="F181" s="23">
        <v>6</v>
      </c>
      <c r="G181" s="23">
        <v>6</v>
      </c>
      <c r="H181" s="23">
        <f t="shared" si="21"/>
        <v>12</v>
      </c>
      <c r="I181" s="23">
        <v>3</v>
      </c>
      <c r="J181" s="23">
        <v>3</v>
      </c>
      <c r="K181" s="23">
        <v>6</v>
      </c>
      <c r="L181" s="23">
        <f t="shared" si="22"/>
        <v>20</v>
      </c>
      <c r="M181" s="23">
        <v>6</v>
      </c>
      <c r="N181" s="23">
        <v>8</v>
      </c>
      <c r="O181" s="23">
        <v>6</v>
      </c>
      <c r="P181" s="23">
        <f t="shared" si="23"/>
        <v>21</v>
      </c>
      <c r="Q181" s="23">
        <v>6</v>
      </c>
      <c r="R181" s="23">
        <v>7</v>
      </c>
      <c r="S181" s="23">
        <f>+C181-E181-F181-G181-I181-J181-K181-M181-N181-O181-Q181-R181</f>
        <v>8</v>
      </c>
      <c r="T181" s="23">
        <f t="shared" si="24"/>
        <v>21</v>
      </c>
      <c r="U181" s="23">
        <v>43</v>
      </c>
      <c r="V181" s="118">
        <f t="shared" si="25"/>
        <v>204.76190476190476</v>
      </c>
      <c r="W181" s="124">
        <f t="shared" si="26"/>
        <v>63.235294117647058</v>
      </c>
    </row>
    <row r="182" spans="1:23" hidden="1" outlineLevel="1" x14ac:dyDescent="0.25">
      <c r="A182" s="29">
        <v>2</v>
      </c>
      <c r="B182" s="40" t="s">
        <v>103</v>
      </c>
      <c r="C182" s="23">
        <v>346</v>
      </c>
      <c r="D182" s="23">
        <f t="shared" si="20"/>
        <v>74</v>
      </c>
      <c r="E182" s="23">
        <v>10</v>
      </c>
      <c r="F182" s="23">
        <v>32</v>
      </c>
      <c r="G182" s="23">
        <v>32</v>
      </c>
      <c r="H182" s="23">
        <f t="shared" si="21"/>
        <v>38</v>
      </c>
      <c r="I182" s="23">
        <v>3</v>
      </c>
      <c r="J182" s="23">
        <v>3</v>
      </c>
      <c r="K182" s="23">
        <v>32</v>
      </c>
      <c r="L182" s="23">
        <f t="shared" si="22"/>
        <v>104</v>
      </c>
      <c r="M182" s="23">
        <v>22</v>
      </c>
      <c r="N182" s="23">
        <v>48</v>
      </c>
      <c r="O182" s="23">
        <v>34</v>
      </c>
      <c r="P182" s="23">
        <f t="shared" si="23"/>
        <v>130</v>
      </c>
      <c r="Q182" s="23">
        <v>58</v>
      </c>
      <c r="R182" s="23">
        <v>48</v>
      </c>
      <c r="S182" s="23">
        <f t="shared" ref="S182:S192" si="27">+C182-E182-F182-G182-I182-J182-K182-M182-N182-O182-Q182-R182</f>
        <v>24</v>
      </c>
      <c r="T182" s="23">
        <f t="shared" si="24"/>
        <v>80</v>
      </c>
      <c r="U182" s="23">
        <v>92</v>
      </c>
      <c r="V182" s="118">
        <f t="shared" si="25"/>
        <v>114.99999999999999</v>
      </c>
      <c r="W182" s="124">
        <f t="shared" si="26"/>
        <v>26.589595375722542</v>
      </c>
    </row>
    <row r="183" spans="1:23" hidden="1" outlineLevel="1" x14ac:dyDescent="0.25">
      <c r="A183" s="29">
        <v>3</v>
      </c>
      <c r="B183" s="40" t="s">
        <v>104</v>
      </c>
      <c r="C183" s="23">
        <v>125</v>
      </c>
      <c r="D183" s="23">
        <f t="shared" si="20"/>
        <v>32</v>
      </c>
      <c r="E183" s="23">
        <v>8</v>
      </c>
      <c r="F183" s="23">
        <v>12</v>
      </c>
      <c r="G183" s="23">
        <v>12</v>
      </c>
      <c r="H183" s="23">
        <f t="shared" si="21"/>
        <v>18</v>
      </c>
      <c r="I183" s="23">
        <v>3</v>
      </c>
      <c r="J183" s="23">
        <v>3</v>
      </c>
      <c r="K183" s="23">
        <v>12</v>
      </c>
      <c r="L183" s="23">
        <f t="shared" si="22"/>
        <v>44</v>
      </c>
      <c r="M183" s="23">
        <v>12</v>
      </c>
      <c r="N183" s="23">
        <v>20</v>
      </c>
      <c r="O183" s="23">
        <v>12</v>
      </c>
      <c r="P183" s="23">
        <f t="shared" si="23"/>
        <v>31</v>
      </c>
      <c r="Q183" s="23">
        <v>12</v>
      </c>
      <c r="R183" s="23">
        <v>12</v>
      </c>
      <c r="S183" s="23">
        <f t="shared" si="27"/>
        <v>7</v>
      </c>
      <c r="T183" s="23">
        <f t="shared" si="24"/>
        <v>38</v>
      </c>
      <c r="U183" s="23">
        <v>66</v>
      </c>
      <c r="V183" s="118">
        <f t="shared" si="25"/>
        <v>173.68421052631581</v>
      </c>
      <c r="W183" s="124">
        <f t="shared" si="26"/>
        <v>52.800000000000004</v>
      </c>
    </row>
    <row r="184" spans="1:23" hidden="1" outlineLevel="1" x14ac:dyDescent="0.25">
      <c r="A184" s="29">
        <v>4</v>
      </c>
      <c r="B184" s="40" t="s">
        <v>105</v>
      </c>
      <c r="C184" s="23">
        <v>227</v>
      </c>
      <c r="D184" s="23">
        <f t="shared" si="20"/>
        <v>56</v>
      </c>
      <c r="E184" s="23">
        <v>14</v>
      </c>
      <c r="F184" s="23">
        <v>21</v>
      </c>
      <c r="G184" s="23">
        <v>21</v>
      </c>
      <c r="H184" s="23">
        <f t="shared" si="21"/>
        <v>57</v>
      </c>
      <c r="I184" s="23">
        <v>18</v>
      </c>
      <c r="J184" s="23">
        <v>18</v>
      </c>
      <c r="K184" s="23">
        <v>21</v>
      </c>
      <c r="L184" s="23">
        <f t="shared" si="22"/>
        <v>60</v>
      </c>
      <c r="M184" s="23">
        <v>19</v>
      </c>
      <c r="N184" s="23">
        <v>20</v>
      </c>
      <c r="O184" s="23">
        <v>21</v>
      </c>
      <c r="P184" s="23">
        <f t="shared" si="23"/>
        <v>54</v>
      </c>
      <c r="Q184" s="23">
        <v>25</v>
      </c>
      <c r="R184" s="23">
        <v>19</v>
      </c>
      <c r="S184" s="23">
        <f t="shared" si="27"/>
        <v>10</v>
      </c>
      <c r="T184" s="23">
        <f t="shared" si="24"/>
        <v>92</v>
      </c>
      <c r="U184" s="23">
        <v>105</v>
      </c>
      <c r="V184" s="118">
        <f t="shared" si="25"/>
        <v>114.13043478260869</v>
      </c>
      <c r="W184" s="124">
        <f t="shared" si="26"/>
        <v>46.255506607929512</v>
      </c>
    </row>
    <row r="185" spans="1:23" hidden="1" outlineLevel="1" x14ac:dyDescent="0.25">
      <c r="A185" s="29">
        <v>5</v>
      </c>
      <c r="B185" s="40" t="s">
        <v>106</v>
      </c>
      <c r="C185" s="23">
        <v>38</v>
      </c>
      <c r="D185" s="23">
        <f t="shared" si="20"/>
        <v>18</v>
      </c>
      <c r="E185" s="23">
        <v>10</v>
      </c>
      <c r="F185" s="23">
        <v>4</v>
      </c>
      <c r="G185" s="23">
        <v>4</v>
      </c>
      <c r="H185" s="23">
        <f t="shared" si="21"/>
        <v>10</v>
      </c>
      <c r="I185" s="23">
        <v>3</v>
      </c>
      <c r="J185" s="23">
        <v>3</v>
      </c>
      <c r="K185" s="23">
        <v>4</v>
      </c>
      <c r="L185" s="23">
        <f t="shared" si="22"/>
        <v>8</v>
      </c>
      <c r="M185" s="23">
        <v>2</v>
      </c>
      <c r="N185" s="23">
        <v>2</v>
      </c>
      <c r="O185" s="23">
        <v>4</v>
      </c>
      <c r="P185" s="23">
        <f t="shared" si="23"/>
        <v>2</v>
      </c>
      <c r="Q185" s="23">
        <v>0</v>
      </c>
      <c r="R185" s="23">
        <v>0</v>
      </c>
      <c r="S185" s="23">
        <f t="shared" si="27"/>
        <v>2</v>
      </c>
      <c r="T185" s="23">
        <f t="shared" si="24"/>
        <v>24</v>
      </c>
      <c r="U185" s="23">
        <v>41</v>
      </c>
      <c r="V185" s="118">
        <f t="shared" si="25"/>
        <v>170.83333333333331</v>
      </c>
      <c r="W185" s="124">
        <f t="shared" si="26"/>
        <v>107.89473684210526</v>
      </c>
    </row>
    <row r="186" spans="1:23" hidden="1" outlineLevel="1" x14ac:dyDescent="0.25">
      <c r="A186" s="29">
        <v>6</v>
      </c>
      <c r="B186" s="40" t="s">
        <v>107</v>
      </c>
      <c r="C186" s="23">
        <v>189</v>
      </c>
      <c r="D186" s="23">
        <f t="shared" si="20"/>
        <v>44</v>
      </c>
      <c r="E186" s="23">
        <v>8</v>
      </c>
      <c r="F186" s="23">
        <v>18</v>
      </c>
      <c r="G186" s="23">
        <v>18</v>
      </c>
      <c r="H186" s="23">
        <f t="shared" si="21"/>
        <v>52</v>
      </c>
      <c r="I186" s="23">
        <v>16</v>
      </c>
      <c r="J186" s="23">
        <v>16</v>
      </c>
      <c r="K186" s="23">
        <v>20</v>
      </c>
      <c r="L186" s="23">
        <f t="shared" si="22"/>
        <v>50</v>
      </c>
      <c r="M186" s="23">
        <v>16</v>
      </c>
      <c r="N186" s="23">
        <v>16</v>
      </c>
      <c r="O186" s="23">
        <v>18</v>
      </c>
      <c r="P186" s="23">
        <f t="shared" si="23"/>
        <v>43</v>
      </c>
      <c r="Q186" s="23">
        <v>17</v>
      </c>
      <c r="R186" s="23">
        <v>14</v>
      </c>
      <c r="S186" s="23">
        <f t="shared" si="27"/>
        <v>12</v>
      </c>
      <c r="T186" s="23">
        <f t="shared" si="24"/>
        <v>76</v>
      </c>
      <c r="U186" s="23">
        <v>89</v>
      </c>
      <c r="V186" s="118">
        <f t="shared" si="25"/>
        <v>117.10526315789474</v>
      </c>
      <c r="W186" s="124">
        <f t="shared" si="26"/>
        <v>47.089947089947088</v>
      </c>
    </row>
    <row r="187" spans="1:23" hidden="1" outlineLevel="1" x14ac:dyDescent="0.25">
      <c r="A187" s="29">
        <v>7</v>
      </c>
      <c r="B187" s="40" t="s">
        <v>108</v>
      </c>
      <c r="C187" s="23">
        <v>181</v>
      </c>
      <c r="D187" s="23">
        <f t="shared" si="20"/>
        <v>40</v>
      </c>
      <c r="E187" s="23">
        <v>6</v>
      </c>
      <c r="F187" s="23">
        <v>17</v>
      </c>
      <c r="G187" s="23">
        <v>17</v>
      </c>
      <c r="H187" s="23">
        <f t="shared" si="21"/>
        <v>51</v>
      </c>
      <c r="I187" s="23">
        <v>17</v>
      </c>
      <c r="J187" s="23">
        <v>17</v>
      </c>
      <c r="K187" s="23">
        <v>17</v>
      </c>
      <c r="L187" s="23">
        <f t="shared" si="22"/>
        <v>47</v>
      </c>
      <c r="M187" s="23">
        <v>13</v>
      </c>
      <c r="N187" s="23">
        <v>17</v>
      </c>
      <c r="O187" s="23">
        <v>17</v>
      </c>
      <c r="P187" s="23">
        <f t="shared" si="23"/>
        <v>43</v>
      </c>
      <c r="Q187" s="23">
        <v>18</v>
      </c>
      <c r="R187" s="23">
        <v>18</v>
      </c>
      <c r="S187" s="23">
        <f t="shared" si="27"/>
        <v>7</v>
      </c>
      <c r="T187" s="23">
        <f t="shared" si="24"/>
        <v>74</v>
      </c>
      <c r="U187" s="23">
        <v>72</v>
      </c>
      <c r="V187" s="118">
        <f t="shared" si="25"/>
        <v>97.297297297297305</v>
      </c>
      <c r="W187" s="124">
        <f t="shared" si="26"/>
        <v>39.77900552486188</v>
      </c>
    </row>
    <row r="188" spans="1:23" hidden="1" outlineLevel="1" x14ac:dyDescent="0.25">
      <c r="A188" s="29">
        <v>8</v>
      </c>
      <c r="B188" s="40" t="s">
        <v>109</v>
      </c>
      <c r="C188" s="23">
        <v>65</v>
      </c>
      <c r="D188" s="23">
        <f t="shared" si="20"/>
        <v>14</v>
      </c>
      <c r="E188" s="23">
        <v>2</v>
      </c>
      <c r="F188" s="23">
        <v>6</v>
      </c>
      <c r="G188" s="23">
        <v>6</v>
      </c>
      <c r="H188" s="23">
        <f t="shared" si="21"/>
        <v>20</v>
      </c>
      <c r="I188" s="23">
        <v>7</v>
      </c>
      <c r="J188" s="23">
        <v>7</v>
      </c>
      <c r="K188" s="23">
        <v>6</v>
      </c>
      <c r="L188" s="23">
        <f t="shared" si="22"/>
        <v>16</v>
      </c>
      <c r="M188" s="23">
        <v>5</v>
      </c>
      <c r="N188" s="23">
        <v>5</v>
      </c>
      <c r="O188" s="23">
        <v>6</v>
      </c>
      <c r="P188" s="23">
        <f t="shared" si="23"/>
        <v>15</v>
      </c>
      <c r="Q188" s="23">
        <v>6</v>
      </c>
      <c r="R188" s="23">
        <v>4</v>
      </c>
      <c r="S188" s="23">
        <f t="shared" si="27"/>
        <v>5</v>
      </c>
      <c r="T188" s="23">
        <f t="shared" si="24"/>
        <v>28</v>
      </c>
      <c r="U188" s="23">
        <v>49</v>
      </c>
      <c r="V188" s="118">
        <f t="shared" si="25"/>
        <v>175</v>
      </c>
      <c r="W188" s="124">
        <f t="shared" si="26"/>
        <v>75.384615384615387</v>
      </c>
    </row>
    <row r="189" spans="1:23" hidden="1" outlineLevel="1" x14ac:dyDescent="0.25">
      <c r="A189" s="29">
        <v>9</v>
      </c>
      <c r="B189" s="40" t="s">
        <v>110</v>
      </c>
      <c r="C189" s="23">
        <v>175</v>
      </c>
      <c r="D189" s="23">
        <f t="shared" si="20"/>
        <v>34</v>
      </c>
      <c r="E189" s="23">
        <v>2</v>
      </c>
      <c r="F189" s="23">
        <v>16</v>
      </c>
      <c r="G189" s="23">
        <v>16</v>
      </c>
      <c r="H189" s="23">
        <f t="shared" si="21"/>
        <v>48</v>
      </c>
      <c r="I189" s="23">
        <v>16</v>
      </c>
      <c r="J189" s="23">
        <v>16</v>
      </c>
      <c r="K189" s="23">
        <v>16</v>
      </c>
      <c r="L189" s="23">
        <f t="shared" si="22"/>
        <v>47</v>
      </c>
      <c r="M189" s="23">
        <v>11</v>
      </c>
      <c r="N189" s="23">
        <v>20</v>
      </c>
      <c r="O189" s="23">
        <v>16</v>
      </c>
      <c r="P189" s="23">
        <f t="shared" si="23"/>
        <v>46</v>
      </c>
      <c r="Q189" s="23">
        <v>22</v>
      </c>
      <c r="R189" s="23">
        <v>14</v>
      </c>
      <c r="S189" s="23">
        <f t="shared" si="27"/>
        <v>10</v>
      </c>
      <c r="T189" s="23">
        <f t="shared" si="24"/>
        <v>66</v>
      </c>
      <c r="U189" s="23">
        <v>95</v>
      </c>
      <c r="V189" s="118">
        <f t="shared" si="25"/>
        <v>143.93939393939394</v>
      </c>
      <c r="W189" s="124">
        <f t="shared" si="26"/>
        <v>54.285714285714285</v>
      </c>
    </row>
    <row r="190" spans="1:23" hidden="1" outlineLevel="1" x14ac:dyDescent="0.25">
      <c r="A190" s="29">
        <v>10</v>
      </c>
      <c r="B190" s="40" t="s">
        <v>111</v>
      </c>
      <c r="C190" s="23">
        <v>110</v>
      </c>
      <c r="D190" s="23">
        <f t="shared" si="20"/>
        <v>23</v>
      </c>
      <c r="E190" s="23">
        <v>3</v>
      </c>
      <c r="F190" s="23">
        <v>10</v>
      </c>
      <c r="G190" s="23">
        <v>10</v>
      </c>
      <c r="H190" s="23">
        <f t="shared" si="21"/>
        <v>30</v>
      </c>
      <c r="I190" s="23">
        <v>10</v>
      </c>
      <c r="J190" s="23">
        <v>10</v>
      </c>
      <c r="K190" s="23">
        <v>10</v>
      </c>
      <c r="L190" s="23">
        <f t="shared" si="22"/>
        <v>30</v>
      </c>
      <c r="M190" s="23">
        <v>10</v>
      </c>
      <c r="N190" s="23">
        <v>10</v>
      </c>
      <c r="O190" s="23">
        <v>10</v>
      </c>
      <c r="P190" s="23">
        <f t="shared" si="23"/>
        <v>27</v>
      </c>
      <c r="Q190" s="23">
        <v>12</v>
      </c>
      <c r="R190" s="23">
        <v>7</v>
      </c>
      <c r="S190" s="23">
        <f t="shared" si="27"/>
        <v>8</v>
      </c>
      <c r="T190" s="23">
        <f t="shared" si="24"/>
        <v>43</v>
      </c>
      <c r="U190" s="23">
        <v>58</v>
      </c>
      <c r="V190" s="118">
        <f t="shared" si="25"/>
        <v>134.88372093023256</v>
      </c>
      <c r="W190" s="124">
        <f t="shared" si="26"/>
        <v>52.72727272727272</v>
      </c>
    </row>
    <row r="191" spans="1:23" hidden="1" outlineLevel="1" x14ac:dyDescent="0.25">
      <c r="A191" s="29">
        <v>11</v>
      </c>
      <c r="B191" s="40" t="s">
        <v>112</v>
      </c>
      <c r="C191" s="23">
        <v>53</v>
      </c>
      <c r="D191" s="23">
        <f t="shared" si="20"/>
        <v>16</v>
      </c>
      <c r="E191" s="23">
        <v>6</v>
      </c>
      <c r="F191" s="23">
        <v>5</v>
      </c>
      <c r="G191" s="23">
        <v>5</v>
      </c>
      <c r="H191" s="23">
        <f t="shared" si="21"/>
        <v>11</v>
      </c>
      <c r="I191" s="23">
        <v>3</v>
      </c>
      <c r="J191" s="23">
        <v>3</v>
      </c>
      <c r="K191" s="23">
        <v>5</v>
      </c>
      <c r="L191" s="23">
        <f t="shared" si="22"/>
        <v>11</v>
      </c>
      <c r="M191" s="23">
        <v>3</v>
      </c>
      <c r="N191" s="23">
        <v>3</v>
      </c>
      <c r="O191" s="23">
        <v>5</v>
      </c>
      <c r="P191" s="23">
        <f t="shared" si="23"/>
        <v>15</v>
      </c>
      <c r="Q191" s="23">
        <v>5</v>
      </c>
      <c r="R191" s="23">
        <v>5</v>
      </c>
      <c r="S191" s="23">
        <f t="shared" si="27"/>
        <v>5</v>
      </c>
      <c r="T191" s="23">
        <f t="shared" si="24"/>
        <v>22</v>
      </c>
      <c r="U191" s="23">
        <v>152</v>
      </c>
      <c r="V191" s="118">
        <f t="shared" si="25"/>
        <v>690.90909090909088</v>
      </c>
      <c r="W191" s="124">
        <f t="shared" si="26"/>
        <v>286.79245283018867</v>
      </c>
    </row>
    <row r="192" spans="1:23" hidden="1" outlineLevel="1" x14ac:dyDescent="0.25">
      <c r="A192" s="29">
        <v>12</v>
      </c>
      <c r="B192" s="40" t="s">
        <v>113</v>
      </c>
      <c r="C192" s="23">
        <v>23</v>
      </c>
      <c r="D192" s="23">
        <f t="shared" si="20"/>
        <v>11</v>
      </c>
      <c r="E192" s="23">
        <v>5</v>
      </c>
      <c r="F192" s="23">
        <v>3</v>
      </c>
      <c r="G192" s="23">
        <v>3</v>
      </c>
      <c r="H192" s="23">
        <f t="shared" si="21"/>
        <v>3</v>
      </c>
      <c r="I192" s="23">
        <v>1</v>
      </c>
      <c r="J192" s="23">
        <v>1</v>
      </c>
      <c r="K192" s="23">
        <v>1</v>
      </c>
      <c r="L192" s="23">
        <f t="shared" si="22"/>
        <v>3</v>
      </c>
      <c r="M192" s="23">
        <v>1</v>
      </c>
      <c r="N192" s="23">
        <v>1</v>
      </c>
      <c r="O192" s="23">
        <v>1</v>
      </c>
      <c r="P192" s="23">
        <f t="shared" si="23"/>
        <v>6</v>
      </c>
      <c r="Q192" s="23">
        <v>2</v>
      </c>
      <c r="R192" s="23">
        <v>2</v>
      </c>
      <c r="S192" s="23">
        <f t="shared" si="27"/>
        <v>2</v>
      </c>
      <c r="T192" s="23">
        <f t="shared" si="24"/>
        <v>13</v>
      </c>
      <c r="U192" s="23">
        <v>36</v>
      </c>
      <c r="V192" s="118">
        <f t="shared" si="25"/>
        <v>276.92307692307691</v>
      </c>
      <c r="W192" s="124">
        <f t="shared" si="26"/>
        <v>156.52173913043478</v>
      </c>
    </row>
    <row r="193" spans="1:23" s="20" customFormat="1" ht="21.75" customHeight="1" collapsed="1" x14ac:dyDescent="0.25">
      <c r="A193" s="29">
        <v>13</v>
      </c>
      <c r="B193" s="44" t="s">
        <v>270</v>
      </c>
      <c r="C193" s="23">
        <v>5000</v>
      </c>
      <c r="D193" s="23">
        <f t="shared" si="20"/>
        <v>1350</v>
      </c>
      <c r="E193" s="23">
        <v>450</v>
      </c>
      <c r="F193" s="23">
        <v>450</v>
      </c>
      <c r="G193" s="23">
        <v>450</v>
      </c>
      <c r="H193" s="23">
        <f t="shared" si="21"/>
        <v>1104</v>
      </c>
      <c r="I193" s="23">
        <v>330</v>
      </c>
      <c r="J193" s="23">
        <v>374</v>
      </c>
      <c r="K193" s="23">
        <v>400</v>
      </c>
      <c r="L193" s="23">
        <f t="shared" si="22"/>
        <v>1250</v>
      </c>
      <c r="M193" s="23">
        <v>450</v>
      </c>
      <c r="N193" s="23">
        <v>400</v>
      </c>
      <c r="O193" s="23">
        <v>400</v>
      </c>
      <c r="P193" s="23">
        <f t="shared" si="23"/>
        <v>1296</v>
      </c>
      <c r="Q193" s="23">
        <v>450</v>
      </c>
      <c r="R193" s="23">
        <v>446</v>
      </c>
      <c r="S193" s="23">
        <v>400</v>
      </c>
      <c r="T193" s="23">
        <f t="shared" si="24"/>
        <v>2054</v>
      </c>
      <c r="U193" s="23">
        <f>SUM(U194:U212)</f>
        <v>2785</v>
      </c>
      <c r="V193" s="118">
        <f t="shared" si="25"/>
        <v>135.58909444985395</v>
      </c>
      <c r="W193" s="124">
        <f t="shared" si="26"/>
        <v>55.7</v>
      </c>
    </row>
    <row r="194" spans="1:23" hidden="1" outlineLevel="1" x14ac:dyDescent="0.25">
      <c r="A194" s="37">
        <v>1</v>
      </c>
      <c r="B194" s="95" t="s">
        <v>155</v>
      </c>
      <c r="C194" s="41">
        <f>SUM(E194:S194)</f>
        <v>680</v>
      </c>
      <c r="D194" s="41">
        <f t="shared" si="20"/>
        <v>120</v>
      </c>
      <c r="E194" s="23">
        <v>40</v>
      </c>
      <c r="F194" s="23">
        <v>40</v>
      </c>
      <c r="G194" s="23">
        <v>40</v>
      </c>
      <c r="H194" s="23">
        <f t="shared" si="21"/>
        <v>92</v>
      </c>
      <c r="I194" s="23">
        <v>40</v>
      </c>
      <c r="J194" s="23">
        <v>27</v>
      </c>
      <c r="K194" s="23">
        <v>25</v>
      </c>
      <c r="L194" s="23">
        <f t="shared" si="22"/>
        <v>90</v>
      </c>
      <c r="M194" s="23">
        <v>40</v>
      </c>
      <c r="N194" s="23">
        <v>25</v>
      </c>
      <c r="O194" s="23">
        <v>25</v>
      </c>
      <c r="P194" s="23">
        <f t="shared" si="23"/>
        <v>98</v>
      </c>
      <c r="Q194" s="23">
        <v>40</v>
      </c>
      <c r="R194" s="23">
        <v>33</v>
      </c>
      <c r="S194" s="23">
        <v>25</v>
      </c>
      <c r="T194" s="23">
        <f t="shared" si="24"/>
        <v>187</v>
      </c>
      <c r="U194" s="23">
        <v>435</v>
      </c>
      <c r="V194" s="118">
        <f t="shared" si="25"/>
        <v>232.62032085561498</v>
      </c>
      <c r="W194" s="124">
        <f t="shared" si="26"/>
        <v>63.970588235294116</v>
      </c>
    </row>
    <row r="195" spans="1:23" hidden="1" outlineLevel="1" x14ac:dyDescent="0.25">
      <c r="A195" s="37">
        <f>+A194+1</f>
        <v>2</v>
      </c>
      <c r="B195" s="95" t="s">
        <v>156</v>
      </c>
      <c r="C195" s="41">
        <f t="shared" ref="C195:C212" si="28">SUM(E195:S195)</f>
        <v>340</v>
      </c>
      <c r="D195" s="41">
        <f t="shared" si="20"/>
        <v>60</v>
      </c>
      <c r="E195" s="23">
        <v>20</v>
      </c>
      <c r="F195" s="23">
        <v>20</v>
      </c>
      <c r="G195" s="23">
        <v>20</v>
      </c>
      <c r="H195" s="23">
        <f t="shared" si="21"/>
        <v>35</v>
      </c>
      <c r="I195" s="23">
        <v>15</v>
      </c>
      <c r="J195" s="23">
        <v>10</v>
      </c>
      <c r="K195" s="23">
        <v>10</v>
      </c>
      <c r="L195" s="23">
        <f t="shared" si="22"/>
        <v>45</v>
      </c>
      <c r="M195" s="23">
        <v>20</v>
      </c>
      <c r="N195" s="23">
        <v>15</v>
      </c>
      <c r="O195" s="23">
        <v>10</v>
      </c>
      <c r="P195" s="23">
        <f t="shared" si="23"/>
        <v>60</v>
      </c>
      <c r="Q195" s="23">
        <v>20</v>
      </c>
      <c r="R195" s="23">
        <v>30</v>
      </c>
      <c r="S195" s="23">
        <v>10</v>
      </c>
      <c r="T195" s="23">
        <f t="shared" si="24"/>
        <v>85</v>
      </c>
      <c r="U195" s="23">
        <v>95</v>
      </c>
      <c r="V195" s="118">
        <f t="shared" si="25"/>
        <v>111.76470588235294</v>
      </c>
      <c r="W195" s="124">
        <f t="shared" si="26"/>
        <v>27.941176470588236</v>
      </c>
    </row>
    <row r="196" spans="1:23" hidden="1" outlineLevel="1" x14ac:dyDescent="0.25">
      <c r="A196" s="37">
        <f t="shared" ref="A196:A212" si="29">+A195+1</f>
        <v>3</v>
      </c>
      <c r="B196" s="95" t="s">
        <v>157</v>
      </c>
      <c r="C196" s="41">
        <v>400</v>
      </c>
      <c r="D196" s="41">
        <f t="shared" si="20"/>
        <v>120</v>
      </c>
      <c r="E196" s="23">
        <v>40</v>
      </c>
      <c r="F196" s="23">
        <v>40</v>
      </c>
      <c r="G196" s="23">
        <v>40</v>
      </c>
      <c r="H196" s="23">
        <f t="shared" si="21"/>
        <v>92</v>
      </c>
      <c r="I196" s="23">
        <v>35</v>
      </c>
      <c r="J196" s="23">
        <v>32</v>
      </c>
      <c r="K196" s="23">
        <v>25</v>
      </c>
      <c r="L196" s="23">
        <f t="shared" si="22"/>
        <v>90</v>
      </c>
      <c r="M196" s="23">
        <v>40</v>
      </c>
      <c r="N196" s="23">
        <v>25</v>
      </c>
      <c r="O196" s="23">
        <v>25</v>
      </c>
      <c r="P196" s="23">
        <f t="shared" si="23"/>
        <v>98</v>
      </c>
      <c r="Q196" s="23">
        <v>40</v>
      </c>
      <c r="R196" s="23">
        <v>33</v>
      </c>
      <c r="S196" s="23">
        <v>25</v>
      </c>
      <c r="T196" s="23">
        <f t="shared" si="24"/>
        <v>187</v>
      </c>
      <c r="U196" s="23">
        <v>167</v>
      </c>
      <c r="V196" s="118">
        <f t="shared" si="25"/>
        <v>89.304812834224606</v>
      </c>
      <c r="W196" s="124">
        <f t="shared" si="26"/>
        <v>41.75</v>
      </c>
    </row>
    <row r="197" spans="1:23" hidden="1" outlineLevel="1" x14ac:dyDescent="0.25">
      <c r="A197" s="37">
        <f t="shared" si="29"/>
        <v>4</v>
      </c>
      <c r="B197" s="95" t="s">
        <v>158</v>
      </c>
      <c r="C197" s="41">
        <f t="shared" si="28"/>
        <v>340</v>
      </c>
      <c r="D197" s="41">
        <f t="shared" si="20"/>
        <v>60</v>
      </c>
      <c r="E197" s="23">
        <v>20</v>
      </c>
      <c r="F197" s="23">
        <v>20</v>
      </c>
      <c r="G197" s="23">
        <v>20</v>
      </c>
      <c r="H197" s="23">
        <f t="shared" si="21"/>
        <v>45</v>
      </c>
      <c r="I197" s="23">
        <v>15</v>
      </c>
      <c r="J197" s="23">
        <v>15</v>
      </c>
      <c r="K197" s="23">
        <v>15</v>
      </c>
      <c r="L197" s="23">
        <f t="shared" si="22"/>
        <v>50</v>
      </c>
      <c r="M197" s="23">
        <v>20</v>
      </c>
      <c r="N197" s="23">
        <v>15</v>
      </c>
      <c r="O197" s="23">
        <v>15</v>
      </c>
      <c r="P197" s="23">
        <f t="shared" si="23"/>
        <v>45</v>
      </c>
      <c r="Q197" s="23">
        <v>20</v>
      </c>
      <c r="R197" s="23">
        <v>10</v>
      </c>
      <c r="S197" s="23">
        <v>15</v>
      </c>
      <c r="T197" s="23">
        <f t="shared" si="24"/>
        <v>90</v>
      </c>
      <c r="U197" s="23">
        <v>49</v>
      </c>
      <c r="V197" s="118">
        <f t="shared" si="25"/>
        <v>54.444444444444443</v>
      </c>
      <c r="W197" s="124">
        <f t="shared" si="26"/>
        <v>14.411764705882351</v>
      </c>
    </row>
    <row r="198" spans="1:23" hidden="1" outlineLevel="1" x14ac:dyDescent="0.25">
      <c r="A198" s="37">
        <f t="shared" si="29"/>
        <v>5</v>
      </c>
      <c r="B198" s="95" t="s">
        <v>159</v>
      </c>
      <c r="C198" s="41">
        <f t="shared" si="28"/>
        <v>510</v>
      </c>
      <c r="D198" s="41">
        <f t="shared" ref="D198:D226" si="30">SUM(E198:G198)</f>
        <v>90</v>
      </c>
      <c r="E198" s="23">
        <v>30</v>
      </c>
      <c r="F198" s="23">
        <v>30</v>
      </c>
      <c r="G198" s="23">
        <v>30</v>
      </c>
      <c r="H198" s="23">
        <f t="shared" ref="H198:H226" si="31">SUM(I198:K198)</f>
        <v>70</v>
      </c>
      <c r="I198" s="23">
        <v>20</v>
      </c>
      <c r="J198" s="23">
        <v>25</v>
      </c>
      <c r="K198" s="23">
        <v>25</v>
      </c>
      <c r="L198" s="23">
        <f t="shared" ref="L198:L226" si="32">SUM(M198:O198)</f>
        <v>65</v>
      </c>
      <c r="M198" s="23">
        <v>25</v>
      </c>
      <c r="N198" s="23">
        <v>20</v>
      </c>
      <c r="O198" s="23">
        <v>20</v>
      </c>
      <c r="P198" s="23">
        <f t="shared" ref="P198:P226" si="33">SUM(Q198:S198)</f>
        <v>75</v>
      </c>
      <c r="Q198" s="23">
        <v>25</v>
      </c>
      <c r="R198" s="23">
        <v>30</v>
      </c>
      <c r="S198" s="23">
        <v>20</v>
      </c>
      <c r="T198" s="23">
        <f t="shared" ref="T198:T226" si="34">E198+F198+G198+I198+J198</f>
        <v>135</v>
      </c>
      <c r="U198" s="23">
        <v>153</v>
      </c>
      <c r="V198" s="118">
        <f t="shared" ref="V198:V226" si="35">+U198/T198*100</f>
        <v>113.33333333333333</v>
      </c>
      <c r="W198" s="124">
        <f t="shared" ref="W198:W226" si="36">+U198/C198*100</f>
        <v>30</v>
      </c>
    </row>
    <row r="199" spans="1:23" hidden="1" outlineLevel="1" x14ac:dyDescent="0.25">
      <c r="A199" s="37">
        <f t="shared" si="29"/>
        <v>6</v>
      </c>
      <c r="B199" s="95" t="s">
        <v>160</v>
      </c>
      <c r="C199" s="41">
        <f t="shared" si="28"/>
        <v>540</v>
      </c>
      <c r="D199" s="41">
        <f t="shared" si="30"/>
        <v>60</v>
      </c>
      <c r="E199" s="23">
        <v>20</v>
      </c>
      <c r="F199" s="23">
        <v>20</v>
      </c>
      <c r="G199" s="23">
        <v>20</v>
      </c>
      <c r="H199" s="23">
        <f t="shared" si="31"/>
        <v>80</v>
      </c>
      <c r="I199" s="23">
        <v>20</v>
      </c>
      <c r="J199" s="23">
        <v>30</v>
      </c>
      <c r="K199" s="23">
        <v>30</v>
      </c>
      <c r="L199" s="23">
        <f t="shared" si="32"/>
        <v>80</v>
      </c>
      <c r="M199" s="23">
        <v>20</v>
      </c>
      <c r="N199" s="23">
        <v>30</v>
      </c>
      <c r="O199" s="23">
        <v>30</v>
      </c>
      <c r="P199" s="23">
        <f t="shared" si="33"/>
        <v>80</v>
      </c>
      <c r="Q199" s="23">
        <v>20</v>
      </c>
      <c r="R199" s="23">
        <v>30</v>
      </c>
      <c r="S199" s="23">
        <v>30</v>
      </c>
      <c r="T199" s="23">
        <f t="shared" si="34"/>
        <v>110</v>
      </c>
      <c r="U199" s="23">
        <v>86</v>
      </c>
      <c r="V199" s="118">
        <f t="shared" si="35"/>
        <v>78.181818181818187</v>
      </c>
      <c r="W199" s="124">
        <f t="shared" si="36"/>
        <v>15.925925925925927</v>
      </c>
    </row>
    <row r="200" spans="1:23" hidden="1" outlineLevel="1" x14ac:dyDescent="0.25">
      <c r="A200" s="37">
        <f t="shared" si="29"/>
        <v>7</v>
      </c>
      <c r="B200" s="95" t="s">
        <v>161</v>
      </c>
      <c r="C200" s="41">
        <f t="shared" si="28"/>
        <v>540</v>
      </c>
      <c r="D200" s="41">
        <f t="shared" si="30"/>
        <v>60</v>
      </c>
      <c r="E200" s="23">
        <v>20</v>
      </c>
      <c r="F200" s="23">
        <v>20</v>
      </c>
      <c r="G200" s="23">
        <v>20</v>
      </c>
      <c r="H200" s="23">
        <f t="shared" si="31"/>
        <v>80</v>
      </c>
      <c r="I200" s="23">
        <v>20</v>
      </c>
      <c r="J200" s="23">
        <v>30</v>
      </c>
      <c r="K200" s="23">
        <v>30</v>
      </c>
      <c r="L200" s="23">
        <f t="shared" si="32"/>
        <v>80</v>
      </c>
      <c r="M200" s="23">
        <v>20</v>
      </c>
      <c r="N200" s="23">
        <v>30</v>
      </c>
      <c r="O200" s="23">
        <v>30</v>
      </c>
      <c r="P200" s="23">
        <f t="shared" si="33"/>
        <v>80</v>
      </c>
      <c r="Q200" s="23">
        <v>20</v>
      </c>
      <c r="R200" s="23">
        <v>30</v>
      </c>
      <c r="S200" s="23">
        <v>30</v>
      </c>
      <c r="T200" s="23">
        <f t="shared" si="34"/>
        <v>110</v>
      </c>
      <c r="U200" s="23">
        <v>127</v>
      </c>
      <c r="V200" s="118">
        <f t="shared" si="35"/>
        <v>115.45454545454545</v>
      </c>
      <c r="W200" s="124">
        <f t="shared" si="36"/>
        <v>23.518518518518519</v>
      </c>
    </row>
    <row r="201" spans="1:23" hidden="1" outlineLevel="1" x14ac:dyDescent="0.25">
      <c r="A201" s="37">
        <f t="shared" si="29"/>
        <v>8</v>
      </c>
      <c r="B201" s="95" t="s">
        <v>162</v>
      </c>
      <c r="C201" s="41">
        <v>200</v>
      </c>
      <c r="D201" s="41">
        <f t="shared" si="30"/>
        <v>60</v>
      </c>
      <c r="E201" s="23">
        <v>20</v>
      </c>
      <c r="F201" s="23">
        <v>20</v>
      </c>
      <c r="G201" s="23">
        <v>20</v>
      </c>
      <c r="H201" s="23">
        <f t="shared" si="31"/>
        <v>40</v>
      </c>
      <c r="I201" s="23">
        <v>10</v>
      </c>
      <c r="J201" s="23">
        <v>15</v>
      </c>
      <c r="K201" s="23">
        <v>15</v>
      </c>
      <c r="L201" s="23">
        <f t="shared" si="32"/>
        <v>40</v>
      </c>
      <c r="M201" s="23">
        <v>20</v>
      </c>
      <c r="N201" s="23">
        <v>10</v>
      </c>
      <c r="O201" s="23">
        <v>10</v>
      </c>
      <c r="P201" s="23">
        <f t="shared" si="33"/>
        <v>60</v>
      </c>
      <c r="Q201" s="23">
        <v>20</v>
      </c>
      <c r="R201" s="23">
        <v>30</v>
      </c>
      <c r="S201" s="23">
        <v>10</v>
      </c>
      <c r="T201" s="23">
        <f t="shared" si="34"/>
        <v>85</v>
      </c>
      <c r="U201" s="23">
        <v>53</v>
      </c>
      <c r="V201" s="118">
        <f t="shared" si="35"/>
        <v>62.352941176470587</v>
      </c>
      <c r="W201" s="124">
        <f t="shared" si="36"/>
        <v>26.5</v>
      </c>
    </row>
    <row r="202" spans="1:23" hidden="1" outlineLevel="1" x14ac:dyDescent="0.25">
      <c r="A202" s="37">
        <f t="shared" si="29"/>
        <v>9</v>
      </c>
      <c r="B202" s="95" t="s">
        <v>163</v>
      </c>
      <c r="C202" s="41">
        <f t="shared" si="28"/>
        <v>340</v>
      </c>
      <c r="D202" s="41">
        <f t="shared" si="30"/>
        <v>60</v>
      </c>
      <c r="E202" s="23">
        <v>20</v>
      </c>
      <c r="F202" s="23">
        <v>20</v>
      </c>
      <c r="G202" s="23">
        <v>20</v>
      </c>
      <c r="H202" s="23">
        <f t="shared" si="31"/>
        <v>40</v>
      </c>
      <c r="I202" s="23">
        <v>10</v>
      </c>
      <c r="J202" s="23">
        <v>15</v>
      </c>
      <c r="K202" s="23">
        <v>15</v>
      </c>
      <c r="L202" s="23">
        <f t="shared" si="32"/>
        <v>50</v>
      </c>
      <c r="M202" s="23">
        <v>20</v>
      </c>
      <c r="N202" s="23">
        <v>15</v>
      </c>
      <c r="O202" s="23">
        <v>15</v>
      </c>
      <c r="P202" s="23">
        <f t="shared" si="33"/>
        <v>50</v>
      </c>
      <c r="Q202" s="23">
        <v>20</v>
      </c>
      <c r="R202" s="23">
        <v>15</v>
      </c>
      <c r="S202" s="23">
        <v>15</v>
      </c>
      <c r="T202" s="23">
        <f t="shared" si="34"/>
        <v>85</v>
      </c>
      <c r="U202" s="23">
        <v>87</v>
      </c>
      <c r="V202" s="118">
        <f t="shared" si="35"/>
        <v>102.35294117647058</v>
      </c>
      <c r="W202" s="124">
        <f t="shared" si="36"/>
        <v>25.588235294117645</v>
      </c>
    </row>
    <row r="203" spans="1:23" hidden="1" outlineLevel="1" x14ac:dyDescent="0.25">
      <c r="A203" s="37">
        <f t="shared" si="29"/>
        <v>10</v>
      </c>
      <c r="B203" s="95" t="s">
        <v>164</v>
      </c>
      <c r="C203" s="41">
        <f t="shared" si="28"/>
        <v>540</v>
      </c>
      <c r="D203" s="41">
        <f t="shared" si="30"/>
        <v>60</v>
      </c>
      <c r="E203" s="23">
        <v>20</v>
      </c>
      <c r="F203" s="23">
        <v>20</v>
      </c>
      <c r="G203" s="23">
        <v>20</v>
      </c>
      <c r="H203" s="23">
        <f t="shared" si="31"/>
        <v>70</v>
      </c>
      <c r="I203" s="23">
        <v>20</v>
      </c>
      <c r="J203" s="23">
        <v>25</v>
      </c>
      <c r="K203" s="23">
        <v>25</v>
      </c>
      <c r="L203" s="23">
        <f t="shared" si="32"/>
        <v>85</v>
      </c>
      <c r="M203" s="23">
        <v>25</v>
      </c>
      <c r="N203" s="23">
        <v>30</v>
      </c>
      <c r="O203" s="23">
        <v>30</v>
      </c>
      <c r="P203" s="23">
        <f t="shared" si="33"/>
        <v>85</v>
      </c>
      <c r="Q203" s="23">
        <v>25</v>
      </c>
      <c r="R203" s="23">
        <v>30</v>
      </c>
      <c r="S203" s="23">
        <v>30</v>
      </c>
      <c r="T203" s="23">
        <f t="shared" si="34"/>
        <v>105</v>
      </c>
      <c r="U203" s="23">
        <v>162</v>
      </c>
      <c r="V203" s="118">
        <f t="shared" si="35"/>
        <v>154.28571428571431</v>
      </c>
      <c r="W203" s="124">
        <f t="shared" si="36"/>
        <v>30</v>
      </c>
    </row>
    <row r="204" spans="1:23" hidden="1" outlineLevel="1" x14ac:dyDescent="0.25">
      <c r="A204" s="37">
        <f t="shared" si="29"/>
        <v>11</v>
      </c>
      <c r="B204" s="95" t="s">
        <v>165</v>
      </c>
      <c r="C204" s="41">
        <f t="shared" si="28"/>
        <v>340</v>
      </c>
      <c r="D204" s="41">
        <f t="shared" si="30"/>
        <v>60</v>
      </c>
      <c r="E204" s="23">
        <v>20</v>
      </c>
      <c r="F204" s="23">
        <v>20</v>
      </c>
      <c r="G204" s="23">
        <v>20</v>
      </c>
      <c r="H204" s="23">
        <f t="shared" si="31"/>
        <v>40</v>
      </c>
      <c r="I204" s="23">
        <v>10</v>
      </c>
      <c r="J204" s="23">
        <v>15</v>
      </c>
      <c r="K204" s="23">
        <v>15</v>
      </c>
      <c r="L204" s="23">
        <f t="shared" si="32"/>
        <v>50</v>
      </c>
      <c r="M204" s="23">
        <v>20</v>
      </c>
      <c r="N204" s="23">
        <v>15</v>
      </c>
      <c r="O204" s="23">
        <v>15</v>
      </c>
      <c r="P204" s="23">
        <f t="shared" si="33"/>
        <v>50</v>
      </c>
      <c r="Q204" s="23">
        <v>20</v>
      </c>
      <c r="R204" s="23">
        <v>15</v>
      </c>
      <c r="S204" s="23">
        <v>15</v>
      </c>
      <c r="T204" s="23">
        <f t="shared" si="34"/>
        <v>85</v>
      </c>
      <c r="U204" s="23">
        <v>120</v>
      </c>
      <c r="V204" s="118">
        <f t="shared" si="35"/>
        <v>141.1764705882353</v>
      </c>
      <c r="W204" s="124">
        <f t="shared" si="36"/>
        <v>35.294117647058826</v>
      </c>
    </row>
    <row r="205" spans="1:23" hidden="1" outlineLevel="1" x14ac:dyDescent="0.25">
      <c r="A205" s="37">
        <f t="shared" si="29"/>
        <v>12</v>
      </c>
      <c r="B205" s="95" t="s">
        <v>166</v>
      </c>
      <c r="C205" s="41">
        <f t="shared" si="28"/>
        <v>525</v>
      </c>
      <c r="D205" s="41">
        <f t="shared" si="30"/>
        <v>75</v>
      </c>
      <c r="E205" s="23">
        <v>25</v>
      </c>
      <c r="F205" s="23">
        <v>25</v>
      </c>
      <c r="G205" s="23">
        <v>25</v>
      </c>
      <c r="H205" s="23">
        <f t="shared" si="31"/>
        <v>65</v>
      </c>
      <c r="I205" s="23">
        <v>10</v>
      </c>
      <c r="J205" s="23">
        <v>25</v>
      </c>
      <c r="K205" s="23">
        <v>30</v>
      </c>
      <c r="L205" s="23">
        <f t="shared" si="32"/>
        <v>85</v>
      </c>
      <c r="M205" s="23">
        <v>25</v>
      </c>
      <c r="N205" s="23">
        <v>30</v>
      </c>
      <c r="O205" s="23">
        <v>30</v>
      </c>
      <c r="P205" s="23">
        <f t="shared" si="33"/>
        <v>75</v>
      </c>
      <c r="Q205" s="23">
        <v>25</v>
      </c>
      <c r="R205" s="23">
        <v>20</v>
      </c>
      <c r="S205" s="23">
        <v>30</v>
      </c>
      <c r="T205" s="23">
        <f t="shared" si="34"/>
        <v>110</v>
      </c>
      <c r="U205" s="23">
        <v>74</v>
      </c>
      <c r="V205" s="118">
        <f t="shared" si="35"/>
        <v>67.272727272727266</v>
      </c>
      <c r="W205" s="124">
        <f t="shared" si="36"/>
        <v>14.095238095238095</v>
      </c>
    </row>
    <row r="206" spans="1:23" hidden="1" outlineLevel="1" x14ac:dyDescent="0.25">
      <c r="A206" s="37">
        <f t="shared" si="29"/>
        <v>13</v>
      </c>
      <c r="B206" s="95" t="s">
        <v>167</v>
      </c>
      <c r="C206" s="41">
        <f t="shared" si="28"/>
        <v>540</v>
      </c>
      <c r="D206" s="41">
        <f t="shared" si="30"/>
        <v>60</v>
      </c>
      <c r="E206" s="23">
        <v>20</v>
      </c>
      <c r="F206" s="23">
        <v>20</v>
      </c>
      <c r="G206" s="23">
        <v>20</v>
      </c>
      <c r="H206" s="23">
        <f t="shared" si="31"/>
        <v>75</v>
      </c>
      <c r="I206" s="23">
        <v>20</v>
      </c>
      <c r="J206" s="23">
        <v>20</v>
      </c>
      <c r="K206" s="23">
        <v>35</v>
      </c>
      <c r="L206" s="23">
        <f t="shared" si="32"/>
        <v>90</v>
      </c>
      <c r="M206" s="23">
        <v>20</v>
      </c>
      <c r="N206" s="23">
        <v>35</v>
      </c>
      <c r="O206" s="23">
        <v>35</v>
      </c>
      <c r="P206" s="23">
        <f t="shared" si="33"/>
        <v>75</v>
      </c>
      <c r="Q206" s="23">
        <v>20</v>
      </c>
      <c r="R206" s="23">
        <v>20</v>
      </c>
      <c r="S206" s="23">
        <v>35</v>
      </c>
      <c r="T206" s="23">
        <f t="shared" si="34"/>
        <v>100</v>
      </c>
      <c r="U206" s="23">
        <v>192</v>
      </c>
      <c r="V206" s="118">
        <f t="shared" si="35"/>
        <v>192</v>
      </c>
      <c r="W206" s="124">
        <f t="shared" si="36"/>
        <v>35.555555555555557</v>
      </c>
    </row>
    <row r="207" spans="1:23" hidden="1" outlineLevel="1" x14ac:dyDescent="0.25">
      <c r="A207" s="37">
        <f t="shared" si="29"/>
        <v>14</v>
      </c>
      <c r="B207" s="95" t="s">
        <v>168</v>
      </c>
      <c r="C207" s="41">
        <v>300</v>
      </c>
      <c r="D207" s="41">
        <f t="shared" si="30"/>
        <v>90</v>
      </c>
      <c r="E207" s="23">
        <v>30</v>
      </c>
      <c r="F207" s="23">
        <v>30</v>
      </c>
      <c r="G207" s="23">
        <v>30</v>
      </c>
      <c r="H207" s="23">
        <f t="shared" si="31"/>
        <v>60</v>
      </c>
      <c r="I207" s="23">
        <v>30</v>
      </c>
      <c r="J207" s="23">
        <v>15</v>
      </c>
      <c r="K207" s="23">
        <v>15</v>
      </c>
      <c r="L207" s="23">
        <f t="shared" si="32"/>
        <v>70</v>
      </c>
      <c r="M207" s="23">
        <v>30</v>
      </c>
      <c r="N207" s="23">
        <v>20</v>
      </c>
      <c r="O207" s="23">
        <v>20</v>
      </c>
      <c r="P207" s="23">
        <f t="shared" si="33"/>
        <v>80</v>
      </c>
      <c r="Q207" s="23">
        <v>30</v>
      </c>
      <c r="R207" s="23">
        <v>30</v>
      </c>
      <c r="S207" s="23">
        <v>20</v>
      </c>
      <c r="T207" s="23">
        <f t="shared" si="34"/>
        <v>135</v>
      </c>
      <c r="U207" s="23">
        <v>135</v>
      </c>
      <c r="V207" s="118">
        <f t="shared" si="35"/>
        <v>100</v>
      </c>
      <c r="W207" s="124">
        <f t="shared" si="36"/>
        <v>45</v>
      </c>
    </row>
    <row r="208" spans="1:23" hidden="1" outlineLevel="1" x14ac:dyDescent="0.25">
      <c r="A208" s="37">
        <f t="shared" si="29"/>
        <v>15</v>
      </c>
      <c r="B208" s="95" t="s">
        <v>169</v>
      </c>
      <c r="C208" s="41">
        <f t="shared" si="28"/>
        <v>340</v>
      </c>
      <c r="D208" s="41">
        <f t="shared" si="30"/>
        <v>60</v>
      </c>
      <c r="E208" s="23">
        <v>20</v>
      </c>
      <c r="F208" s="23">
        <v>20</v>
      </c>
      <c r="G208" s="23">
        <v>20</v>
      </c>
      <c r="H208" s="23">
        <f t="shared" si="31"/>
        <v>40</v>
      </c>
      <c r="I208" s="23">
        <v>10</v>
      </c>
      <c r="J208" s="23">
        <v>15</v>
      </c>
      <c r="K208" s="23">
        <v>15</v>
      </c>
      <c r="L208" s="23">
        <f t="shared" si="32"/>
        <v>50</v>
      </c>
      <c r="M208" s="23">
        <v>20</v>
      </c>
      <c r="N208" s="23">
        <v>15</v>
      </c>
      <c r="O208" s="23">
        <v>15</v>
      </c>
      <c r="P208" s="23">
        <f t="shared" si="33"/>
        <v>50</v>
      </c>
      <c r="Q208" s="23">
        <v>20</v>
      </c>
      <c r="R208" s="23">
        <v>15</v>
      </c>
      <c r="S208" s="23">
        <v>15</v>
      </c>
      <c r="T208" s="23">
        <f t="shared" si="34"/>
        <v>85</v>
      </c>
      <c r="U208" s="23">
        <v>326</v>
      </c>
      <c r="V208" s="118">
        <f t="shared" si="35"/>
        <v>383.52941176470591</v>
      </c>
      <c r="W208" s="124">
        <f t="shared" si="36"/>
        <v>95.882352941176478</v>
      </c>
    </row>
    <row r="209" spans="1:23" hidden="1" outlineLevel="1" x14ac:dyDescent="0.25">
      <c r="A209" s="37">
        <f t="shared" si="29"/>
        <v>16</v>
      </c>
      <c r="B209" s="95" t="s">
        <v>170</v>
      </c>
      <c r="C209" s="41">
        <f t="shared" si="28"/>
        <v>525</v>
      </c>
      <c r="D209" s="41">
        <f t="shared" si="30"/>
        <v>75</v>
      </c>
      <c r="E209" s="23">
        <v>25</v>
      </c>
      <c r="F209" s="23">
        <v>25</v>
      </c>
      <c r="G209" s="23">
        <v>25</v>
      </c>
      <c r="H209" s="23">
        <f t="shared" si="31"/>
        <v>55</v>
      </c>
      <c r="I209" s="23">
        <v>10</v>
      </c>
      <c r="J209" s="23">
        <v>15</v>
      </c>
      <c r="K209" s="23">
        <v>30</v>
      </c>
      <c r="L209" s="23">
        <f t="shared" si="32"/>
        <v>85</v>
      </c>
      <c r="M209" s="23">
        <v>25</v>
      </c>
      <c r="N209" s="23">
        <v>30</v>
      </c>
      <c r="O209" s="23">
        <v>30</v>
      </c>
      <c r="P209" s="23">
        <f t="shared" si="33"/>
        <v>85</v>
      </c>
      <c r="Q209" s="23">
        <v>25</v>
      </c>
      <c r="R209" s="23">
        <v>30</v>
      </c>
      <c r="S209" s="23">
        <v>30</v>
      </c>
      <c r="T209" s="23">
        <f t="shared" si="34"/>
        <v>100</v>
      </c>
      <c r="U209" s="23">
        <v>49</v>
      </c>
      <c r="V209" s="118">
        <f t="shared" si="35"/>
        <v>49</v>
      </c>
      <c r="W209" s="124">
        <f t="shared" si="36"/>
        <v>9.3333333333333339</v>
      </c>
    </row>
    <row r="210" spans="1:23" hidden="1" outlineLevel="1" x14ac:dyDescent="0.25">
      <c r="A210" s="37">
        <f t="shared" si="29"/>
        <v>17</v>
      </c>
      <c r="B210" s="95" t="s">
        <v>171</v>
      </c>
      <c r="C210" s="41">
        <f t="shared" si="28"/>
        <v>340</v>
      </c>
      <c r="D210" s="41">
        <f t="shared" si="30"/>
        <v>60</v>
      </c>
      <c r="E210" s="23">
        <v>20</v>
      </c>
      <c r="F210" s="23">
        <v>20</v>
      </c>
      <c r="G210" s="23">
        <v>20</v>
      </c>
      <c r="H210" s="23">
        <f t="shared" si="31"/>
        <v>40</v>
      </c>
      <c r="I210" s="23">
        <v>10</v>
      </c>
      <c r="J210" s="23">
        <v>15</v>
      </c>
      <c r="K210" s="23">
        <v>15</v>
      </c>
      <c r="L210" s="23">
        <f t="shared" si="32"/>
        <v>50</v>
      </c>
      <c r="M210" s="23">
        <v>20</v>
      </c>
      <c r="N210" s="23">
        <v>15</v>
      </c>
      <c r="O210" s="23">
        <v>15</v>
      </c>
      <c r="P210" s="23">
        <f t="shared" si="33"/>
        <v>50</v>
      </c>
      <c r="Q210" s="23">
        <v>20</v>
      </c>
      <c r="R210" s="23">
        <v>15</v>
      </c>
      <c r="S210" s="23">
        <v>15</v>
      </c>
      <c r="T210" s="23">
        <f t="shared" si="34"/>
        <v>85</v>
      </c>
      <c r="U210" s="23">
        <v>74</v>
      </c>
      <c r="V210" s="118">
        <f t="shared" si="35"/>
        <v>87.058823529411768</v>
      </c>
      <c r="W210" s="124">
        <f t="shared" si="36"/>
        <v>21.764705882352942</v>
      </c>
    </row>
    <row r="211" spans="1:23" hidden="1" outlineLevel="1" x14ac:dyDescent="0.25">
      <c r="A211" s="37">
        <f t="shared" si="29"/>
        <v>18</v>
      </c>
      <c r="B211" s="95" t="s">
        <v>172</v>
      </c>
      <c r="C211" s="41">
        <v>300</v>
      </c>
      <c r="D211" s="41">
        <f t="shared" si="30"/>
        <v>90</v>
      </c>
      <c r="E211" s="23">
        <v>30</v>
      </c>
      <c r="F211" s="23">
        <v>30</v>
      </c>
      <c r="G211" s="23">
        <v>30</v>
      </c>
      <c r="H211" s="23">
        <f t="shared" si="31"/>
        <v>70</v>
      </c>
      <c r="I211" s="23">
        <v>20</v>
      </c>
      <c r="J211" s="23">
        <v>25</v>
      </c>
      <c r="K211" s="23">
        <v>25</v>
      </c>
      <c r="L211" s="23">
        <f t="shared" si="32"/>
        <v>70</v>
      </c>
      <c r="M211" s="23">
        <v>30</v>
      </c>
      <c r="N211" s="23">
        <v>20</v>
      </c>
      <c r="O211" s="23">
        <v>20</v>
      </c>
      <c r="P211" s="23">
        <f t="shared" si="33"/>
        <v>70</v>
      </c>
      <c r="Q211" s="23">
        <v>30</v>
      </c>
      <c r="R211" s="23">
        <v>20</v>
      </c>
      <c r="S211" s="23">
        <v>20</v>
      </c>
      <c r="T211" s="23">
        <f t="shared" si="34"/>
        <v>135</v>
      </c>
      <c r="U211" s="23">
        <v>300</v>
      </c>
      <c r="V211" s="118">
        <f t="shared" si="35"/>
        <v>222.22222222222223</v>
      </c>
      <c r="W211" s="124">
        <f t="shared" si="36"/>
        <v>100</v>
      </c>
    </row>
    <row r="212" spans="1:23" hidden="1" outlineLevel="1" x14ac:dyDescent="0.25">
      <c r="A212" s="37">
        <f t="shared" si="29"/>
        <v>19</v>
      </c>
      <c r="B212" s="95" t="s">
        <v>173</v>
      </c>
      <c r="C212" s="41">
        <f t="shared" si="28"/>
        <v>170</v>
      </c>
      <c r="D212" s="41">
        <f t="shared" si="30"/>
        <v>30</v>
      </c>
      <c r="E212" s="23">
        <v>10</v>
      </c>
      <c r="F212" s="23">
        <v>10</v>
      </c>
      <c r="G212" s="23">
        <v>10</v>
      </c>
      <c r="H212" s="23">
        <f t="shared" si="31"/>
        <v>15</v>
      </c>
      <c r="I212" s="23">
        <v>5</v>
      </c>
      <c r="J212" s="23">
        <v>5</v>
      </c>
      <c r="K212" s="23">
        <v>5</v>
      </c>
      <c r="L212" s="23">
        <f t="shared" si="32"/>
        <v>25</v>
      </c>
      <c r="M212" s="23">
        <v>10</v>
      </c>
      <c r="N212" s="23">
        <v>5</v>
      </c>
      <c r="O212" s="23">
        <v>10</v>
      </c>
      <c r="P212" s="23">
        <f t="shared" si="33"/>
        <v>30</v>
      </c>
      <c r="Q212" s="23">
        <v>10</v>
      </c>
      <c r="R212" s="23">
        <v>10</v>
      </c>
      <c r="S212" s="23">
        <v>10</v>
      </c>
      <c r="T212" s="23">
        <f t="shared" si="34"/>
        <v>40</v>
      </c>
      <c r="U212" s="23">
        <v>101</v>
      </c>
      <c r="V212" s="118">
        <f t="shared" si="35"/>
        <v>252.5</v>
      </c>
      <c r="W212" s="124">
        <f t="shared" si="36"/>
        <v>59.411764705882355</v>
      </c>
    </row>
    <row r="213" spans="1:23" s="20" customFormat="1" ht="21.75" customHeight="1" collapsed="1" x14ac:dyDescent="0.25">
      <c r="A213" s="29">
        <v>14</v>
      </c>
      <c r="B213" s="44" t="s">
        <v>288</v>
      </c>
      <c r="C213" s="23">
        <v>3300</v>
      </c>
      <c r="D213" s="23">
        <f t="shared" si="30"/>
        <v>700</v>
      </c>
      <c r="E213" s="23">
        <v>100</v>
      </c>
      <c r="F213" s="23">
        <v>250</v>
      </c>
      <c r="G213" s="23">
        <v>350</v>
      </c>
      <c r="H213" s="23">
        <f t="shared" si="31"/>
        <v>750</v>
      </c>
      <c r="I213" s="23">
        <v>250</v>
      </c>
      <c r="J213" s="23">
        <v>250</v>
      </c>
      <c r="K213" s="23">
        <v>250</v>
      </c>
      <c r="L213" s="23">
        <f t="shared" si="32"/>
        <v>900</v>
      </c>
      <c r="M213" s="23">
        <v>300</v>
      </c>
      <c r="N213" s="23">
        <v>300</v>
      </c>
      <c r="O213" s="23">
        <v>300</v>
      </c>
      <c r="P213" s="23">
        <f t="shared" si="33"/>
        <v>950</v>
      </c>
      <c r="Q213" s="23">
        <v>350</v>
      </c>
      <c r="R213" s="23">
        <v>300</v>
      </c>
      <c r="S213" s="23">
        <v>300</v>
      </c>
      <c r="T213" s="23">
        <f t="shared" si="34"/>
        <v>1200</v>
      </c>
      <c r="U213" s="23">
        <f>SUM(U214:U226)</f>
        <v>1200</v>
      </c>
      <c r="V213" s="118">
        <f t="shared" si="35"/>
        <v>100</v>
      </c>
      <c r="W213" s="124">
        <f t="shared" si="36"/>
        <v>36.363636363636367</v>
      </c>
    </row>
    <row r="214" spans="1:23" hidden="1" outlineLevel="1" x14ac:dyDescent="0.25">
      <c r="A214" s="29">
        <v>1</v>
      </c>
      <c r="B214" s="95" t="s">
        <v>240</v>
      </c>
      <c r="C214" s="23">
        <f>+SUM(E214:S214)</f>
        <v>525</v>
      </c>
      <c r="D214" s="23">
        <f t="shared" si="30"/>
        <v>65</v>
      </c>
      <c r="E214" s="23">
        <v>15</v>
      </c>
      <c r="F214" s="23">
        <v>20</v>
      </c>
      <c r="G214" s="23">
        <v>30</v>
      </c>
      <c r="H214" s="23">
        <f t="shared" si="31"/>
        <v>70</v>
      </c>
      <c r="I214" s="23">
        <v>30</v>
      </c>
      <c r="J214" s="23">
        <v>20</v>
      </c>
      <c r="K214" s="23">
        <v>20</v>
      </c>
      <c r="L214" s="23">
        <f t="shared" si="32"/>
        <v>80</v>
      </c>
      <c r="M214" s="23">
        <v>30</v>
      </c>
      <c r="N214" s="23">
        <v>30</v>
      </c>
      <c r="O214" s="23">
        <v>20</v>
      </c>
      <c r="P214" s="23">
        <f t="shared" si="33"/>
        <v>80</v>
      </c>
      <c r="Q214" s="23">
        <v>20</v>
      </c>
      <c r="R214" s="23">
        <v>30</v>
      </c>
      <c r="S214" s="23">
        <v>30</v>
      </c>
      <c r="T214" s="23">
        <f t="shared" si="34"/>
        <v>115</v>
      </c>
      <c r="U214" s="23">
        <v>106</v>
      </c>
      <c r="V214" s="118">
        <f t="shared" si="35"/>
        <v>92.173913043478265</v>
      </c>
      <c r="W214" s="24">
        <f t="shared" si="36"/>
        <v>20.19047619047619</v>
      </c>
    </row>
    <row r="215" spans="1:23" hidden="1" outlineLevel="1" x14ac:dyDescent="0.25">
      <c r="A215" s="29">
        <v>2</v>
      </c>
      <c r="B215" s="95" t="s">
        <v>241</v>
      </c>
      <c r="C215" s="23">
        <f t="shared" ref="C215:C226" si="37">+SUM(E215:S215)</f>
        <v>262</v>
      </c>
      <c r="D215" s="23">
        <f t="shared" si="30"/>
        <v>42</v>
      </c>
      <c r="E215" s="23">
        <v>2</v>
      </c>
      <c r="F215" s="23">
        <v>10</v>
      </c>
      <c r="G215" s="23">
        <v>30</v>
      </c>
      <c r="H215" s="23">
        <f t="shared" si="31"/>
        <v>40</v>
      </c>
      <c r="I215" s="23">
        <v>10</v>
      </c>
      <c r="J215" s="23">
        <v>20</v>
      </c>
      <c r="K215" s="23">
        <v>10</v>
      </c>
      <c r="L215" s="23">
        <f t="shared" si="32"/>
        <v>25</v>
      </c>
      <c r="M215" s="23">
        <v>10</v>
      </c>
      <c r="N215" s="23">
        <v>10</v>
      </c>
      <c r="O215" s="23">
        <v>5</v>
      </c>
      <c r="P215" s="23">
        <f t="shared" si="33"/>
        <v>45</v>
      </c>
      <c r="Q215" s="23">
        <v>15</v>
      </c>
      <c r="R215" s="23">
        <v>20</v>
      </c>
      <c r="S215" s="23">
        <v>10</v>
      </c>
      <c r="T215" s="23">
        <f t="shared" si="34"/>
        <v>72</v>
      </c>
      <c r="U215" s="23">
        <v>60</v>
      </c>
      <c r="V215" s="118">
        <f t="shared" si="35"/>
        <v>83.333333333333343</v>
      </c>
      <c r="W215" s="24">
        <f t="shared" si="36"/>
        <v>22.900763358778626</v>
      </c>
    </row>
    <row r="216" spans="1:23" hidden="1" outlineLevel="1" x14ac:dyDescent="0.25">
      <c r="A216" s="29">
        <v>3</v>
      </c>
      <c r="B216" s="95" t="s">
        <v>242</v>
      </c>
      <c r="C216" s="23">
        <f t="shared" si="37"/>
        <v>411</v>
      </c>
      <c r="D216" s="23">
        <f t="shared" si="30"/>
        <v>51</v>
      </c>
      <c r="E216" s="23">
        <v>6</v>
      </c>
      <c r="F216" s="23">
        <v>15</v>
      </c>
      <c r="G216" s="23">
        <v>30</v>
      </c>
      <c r="H216" s="23">
        <f t="shared" si="31"/>
        <v>60</v>
      </c>
      <c r="I216" s="23">
        <v>20</v>
      </c>
      <c r="J216" s="23">
        <v>20</v>
      </c>
      <c r="K216" s="23">
        <v>20</v>
      </c>
      <c r="L216" s="23">
        <f t="shared" si="32"/>
        <v>60</v>
      </c>
      <c r="M216" s="23">
        <v>10</v>
      </c>
      <c r="N216" s="23">
        <v>20</v>
      </c>
      <c r="O216" s="23">
        <v>30</v>
      </c>
      <c r="P216" s="23">
        <f t="shared" si="33"/>
        <v>60</v>
      </c>
      <c r="Q216" s="23">
        <v>30</v>
      </c>
      <c r="R216" s="23">
        <v>30</v>
      </c>
      <c r="S216" s="23"/>
      <c r="T216" s="23">
        <f t="shared" si="34"/>
        <v>91</v>
      </c>
      <c r="U216" s="23">
        <v>145</v>
      </c>
      <c r="V216" s="118">
        <f t="shared" si="35"/>
        <v>159.34065934065933</v>
      </c>
      <c r="W216" s="24">
        <f t="shared" si="36"/>
        <v>35.279805352798057</v>
      </c>
    </row>
    <row r="217" spans="1:23" hidden="1" outlineLevel="1" x14ac:dyDescent="0.25">
      <c r="A217" s="29">
        <v>4</v>
      </c>
      <c r="B217" s="95" t="s">
        <v>243</v>
      </c>
      <c r="C217" s="23">
        <f t="shared" si="37"/>
        <v>481</v>
      </c>
      <c r="D217" s="23">
        <f t="shared" si="30"/>
        <v>51</v>
      </c>
      <c r="E217" s="23">
        <v>6</v>
      </c>
      <c r="F217" s="23">
        <v>20</v>
      </c>
      <c r="G217" s="23">
        <v>25</v>
      </c>
      <c r="H217" s="23">
        <f t="shared" si="31"/>
        <v>55</v>
      </c>
      <c r="I217" s="23">
        <v>15</v>
      </c>
      <c r="J217" s="23">
        <v>20</v>
      </c>
      <c r="K217" s="23">
        <v>20</v>
      </c>
      <c r="L217" s="23">
        <f t="shared" si="32"/>
        <v>90</v>
      </c>
      <c r="M217" s="23">
        <v>30</v>
      </c>
      <c r="N217" s="23">
        <v>30</v>
      </c>
      <c r="O217" s="23">
        <v>30</v>
      </c>
      <c r="P217" s="23">
        <f t="shared" si="33"/>
        <v>70</v>
      </c>
      <c r="Q217" s="23">
        <v>25</v>
      </c>
      <c r="R217" s="23">
        <v>25</v>
      </c>
      <c r="S217" s="23">
        <v>20</v>
      </c>
      <c r="T217" s="23">
        <f t="shared" si="34"/>
        <v>86</v>
      </c>
      <c r="U217" s="23">
        <v>27</v>
      </c>
      <c r="V217" s="118">
        <f t="shared" si="35"/>
        <v>31.395348837209301</v>
      </c>
      <c r="W217" s="24">
        <f t="shared" si="36"/>
        <v>5.6133056133056138</v>
      </c>
    </row>
    <row r="218" spans="1:23" hidden="1" outlineLevel="1" x14ac:dyDescent="0.25">
      <c r="A218" s="29">
        <v>5</v>
      </c>
      <c r="B218" s="95" t="s">
        <v>244</v>
      </c>
      <c r="C218" s="23">
        <f t="shared" si="37"/>
        <v>423</v>
      </c>
      <c r="D218" s="23">
        <f t="shared" si="30"/>
        <v>53</v>
      </c>
      <c r="E218" s="23">
        <v>8</v>
      </c>
      <c r="F218" s="23">
        <v>20</v>
      </c>
      <c r="G218" s="23">
        <v>25</v>
      </c>
      <c r="H218" s="23">
        <f t="shared" si="31"/>
        <v>65</v>
      </c>
      <c r="I218" s="23">
        <v>25</v>
      </c>
      <c r="J218" s="23">
        <v>20</v>
      </c>
      <c r="K218" s="23">
        <v>20</v>
      </c>
      <c r="L218" s="23">
        <f t="shared" si="32"/>
        <v>55</v>
      </c>
      <c r="M218" s="23">
        <v>20</v>
      </c>
      <c r="N218" s="23">
        <v>20</v>
      </c>
      <c r="O218" s="23">
        <v>15</v>
      </c>
      <c r="P218" s="23">
        <f t="shared" si="33"/>
        <v>65</v>
      </c>
      <c r="Q218" s="23">
        <v>25</v>
      </c>
      <c r="R218" s="23">
        <v>20</v>
      </c>
      <c r="S218" s="23">
        <v>20</v>
      </c>
      <c r="T218" s="23">
        <f t="shared" si="34"/>
        <v>98</v>
      </c>
      <c r="U218" s="23">
        <v>71</v>
      </c>
      <c r="V218" s="118">
        <f t="shared" si="35"/>
        <v>72.448979591836732</v>
      </c>
      <c r="W218" s="24">
        <f t="shared" si="36"/>
        <v>16.784869976359339</v>
      </c>
    </row>
    <row r="219" spans="1:23" hidden="1" outlineLevel="1" x14ac:dyDescent="0.25">
      <c r="A219" s="29">
        <v>6</v>
      </c>
      <c r="B219" s="95" t="s">
        <v>245</v>
      </c>
      <c r="C219" s="23">
        <f t="shared" si="37"/>
        <v>510</v>
      </c>
      <c r="D219" s="23">
        <f t="shared" si="30"/>
        <v>50</v>
      </c>
      <c r="E219" s="23">
        <v>10</v>
      </c>
      <c r="F219" s="23">
        <v>20</v>
      </c>
      <c r="G219" s="23">
        <v>20</v>
      </c>
      <c r="H219" s="23">
        <f t="shared" si="31"/>
        <v>65</v>
      </c>
      <c r="I219" s="23">
        <v>30</v>
      </c>
      <c r="J219" s="23">
        <v>15</v>
      </c>
      <c r="K219" s="23">
        <v>20</v>
      </c>
      <c r="L219" s="23">
        <f t="shared" si="32"/>
        <v>80</v>
      </c>
      <c r="M219" s="23">
        <v>30</v>
      </c>
      <c r="N219" s="23">
        <v>30</v>
      </c>
      <c r="O219" s="23">
        <v>20</v>
      </c>
      <c r="P219" s="23">
        <f t="shared" si="33"/>
        <v>85</v>
      </c>
      <c r="Q219" s="23">
        <v>20</v>
      </c>
      <c r="R219" s="23">
        <v>25</v>
      </c>
      <c r="S219" s="23">
        <v>40</v>
      </c>
      <c r="T219" s="23">
        <f t="shared" si="34"/>
        <v>95</v>
      </c>
      <c r="U219" s="23">
        <v>51</v>
      </c>
      <c r="V219" s="118">
        <f t="shared" si="35"/>
        <v>53.684210526315788</v>
      </c>
      <c r="W219" s="24">
        <f t="shared" si="36"/>
        <v>10</v>
      </c>
    </row>
    <row r="220" spans="1:23" hidden="1" outlineLevel="1" x14ac:dyDescent="0.25">
      <c r="A220" s="29">
        <v>7</v>
      </c>
      <c r="B220" s="95" t="s">
        <v>246</v>
      </c>
      <c r="C220" s="23">
        <f t="shared" si="37"/>
        <v>390</v>
      </c>
      <c r="D220" s="23">
        <f t="shared" si="30"/>
        <v>50</v>
      </c>
      <c r="E220" s="23">
        <v>10</v>
      </c>
      <c r="F220" s="23">
        <v>20</v>
      </c>
      <c r="G220" s="23">
        <v>20</v>
      </c>
      <c r="H220" s="23">
        <f t="shared" si="31"/>
        <v>60</v>
      </c>
      <c r="I220" s="23">
        <v>20</v>
      </c>
      <c r="J220" s="23">
        <v>20</v>
      </c>
      <c r="K220" s="23">
        <v>20</v>
      </c>
      <c r="L220" s="23">
        <f t="shared" si="32"/>
        <v>45</v>
      </c>
      <c r="M220" s="23">
        <v>15</v>
      </c>
      <c r="N220" s="23">
        <v>15</v>
      </c>
      <c r="O220" s="23">
        <v>15</v>
      </c>
      <c r="P220" s="23">
        <f t="shared" si="33"/>
        <v>65</v>
      </c>
      <c r="Q220" s="23">
        <v>25</v>
      </c>
      <c r="R220" s="23">
        <v>20</v>
      </c>
      <c r="S220" s="23">
        <v>20</v>
      </c>
      <c r="T220" s="23">
        <f t="shared" si="34"/>
        <v>90</v>
      </c>
      <c r="U220" s="23">
        <v>96</v>
      </c>
      <c r="V220" s="118">
        <f t="shared" si="35"/>
        <v>106.66666666666667</v>
      </c>
      <c r="W220" s="24">
        <f t="shared" si="36"/>
        <v>24.615384615384617</v>
      </c>
    </row>
    <row r="221" spans="1:23" hidden="1" outlineLevel="1" x14ac:dyDescent="0.25">
      <c r="A221" s="29">
        <v>8</v>
      </c>
      <c r="B221" s="95" t="s">
        <v>247</v>
      </c>
      <c r="C221" s="23">
        <f t="shared" si="37"/>
        <v>400</v>
      </c>
      <c r="D221" s="23">
        <f t="shared" si="30"/>
        <v>40</v>
      </c>
      <c r="E221" s="23">
        <v>10</v>
      </c>
      <c r="F221" s="23">
        <v>10</v>
      </c>
      <c r="G221" s="23">
        <v>20</v>
      </c>
      <c r="H221" s="23">
        <f t="shared" si="31"/>
        <v>50</v>
      </c>
      <c r="I221" s="23">
        <v>10</v>
      </c>
      <c r="J221" s="23">
        <v>20</v>
      </c>
      <c r="K221" s="23">
        <v>20</v>
      </c>
      <c r="L221" s="23">
        <f t="shared" si="32"/>
        <v>60</v>
      </c>
      <c r="M221" s="23">
        <v>20</v>
      </c>
      <c r="N221" s="23">
        <v>20</v>
      </c>
      <c r="O221" s="23">
        <v>20</v>
      </c>
      <c r="P221" s="23">
        <f t="shared" si="33"/>
        <v>70</v>
      </c>
      <c r="Q221" s="23">
        <v>30</v>
      </c>
      <c r="R221" s="23">
        <v>10</v>
      </c>
      <c r="S221" s="23">
        <v>30</v>
      </c>
      <c r="T221" s="23">
        <f t="shared" si="34"/>
        <v>70</v>
      </c>
      <c r="U221" s="23">
        <v>125</v>
      </c>
      <c r="V221" s="118">
        <f t="shared" si="35"/>
        <v>178.57142857142858</v>
      </c>
      <c r="W221" s="24">
        <f t="shared" si="36"/>
        <v>31.25</v>
      </c>
    </row>
    <row r="222" spans="1:23" hidden="1" outlineLevel="1" x14ac:dyDescent="0.25">
      <c r="A222" s="29">
        <v>9</v>
      </c>
      <c r="B222" s="95" t="s">
        <v>248</v>
      </c>
      <c r="C222" s="23">
        <f t="shared" si="37"/>
        <v>730</v>
      </c>
      <c r="D222" s="23">
        <f t="shared" si="30"/>
        <v>80</v>
      </c>
      <c r="E222" s="23">
        <v>10</v>
      </c>
      <c r="F222" s="23">
        <v>40</v>
      </c>
      <c r="G222" s="23">
        <v>30</v>
      </c>
      <c r="H222" s="23">
        <f t="shared" si="31"/>
        <v>80</v>
      </c>
      <c r="I222" s="23">
        <v>30</v>
      </c>
      <c r="J222" s="23">
        <v>20</v>
      </c>
      <c r="K222" s="23">
        <v>30</v>
      </c>
      <c r="L222" s="23">
        <f t="shared" si="32"/>
        <v>130</v>
      </c>
      <c r="M222" s="23">
        <v>40</v>
      </c>
      <c r="N222" s="23">
        <v>40</v>
      </c>
      <c r="O222" s="23">
        <v>50</v>
      </c>
      <c r="P222" s="23">
        <f t="shared" si="33"/>
        <v>115</v>
      </c>
      <c r="Q222" s="23">
        <v>50</v>
      </c>
      <c r="R222" s="23">
        <v>30</v>
      </c>
      <c r="S222" s="23">
        <v>35</v>
      </c>
      <c r="T222" s="23">
        <f t="shared" si="34"/>
        <v>130</v>
      </c>
      <c r="U222" s="23">
        <v>157</v>
      </c>
      <c r="V222" s="118">
        <f t="shared" si="35"/>
        <v>120.76923076923076</v>
      </c>
      <c r="W222" s="24">
        <f t="shared" si="36"/>
        <v>21.506849315068493</v>
      </c>
    </row>
    <row r="223" spans="1:23" hidden="1" outlineLevel="1" x14ac:dyDescent="0.25">
      <c r="A223" s="29">
        <v>10</v>
      </c>
      <c r="B223" s="95" t="s">
        <v>249</v>
      </c>
      <c r="C223" s="23">
        <f t="shared" si="37"/>
        <v>520</v>
      </c>
      <c r="D223" s="23">
        <f t="shared" si="30"/>
        <v>60</v>
      </c>
      <c r="E223" s="23">
        <v>10</v>
      </c>
      <c r="F223" s="23">
        <v>20</v>
      </c>
      <c r="G223" s="23">
        <v>30</v>
      </c>
      <c r="H223" s="23">
        <f t="shared" si="31"/>
        <v>75</v>
      </c>
      <c r="I223" s="23">
        <v>25</v>
      </c>
      <c r="J223" s="23">
        <v>20</v>
      </c>
      <c r="K223" s="23">
        <v>30</v>
      </c>
      <c r="L223" s="23">
        <f t="shared" si="32"/>
        <v>90</v>
      </c>
      <c r="M223" s="23">
        <v>30</v>
      </c>
      <c r="N223" s="23">
        <v>30</v>
      </c>
      <c r="O223" s="23">
        <v>30</v>
      </c>
      <c r="P223" s="23">
        <f t="shared" si="33"/>
        <v>65</v>
      </c>
      <c r="Q223" s="23">
        <v>35</v>
      </c>
      <c r="R223" s="23">
        <v>30</v>
      </c>
      <c r="S223" s="23"/>
      <c r="T223" s="23">
        <f t="shared" si="34"/>
        <v>105</v>
      </c>
      <c r="U223" s="23">
        <v>95</v>
      </c>
      <c r="V223" s="118">
        <f t="shared" si="35"/>
        <v>90.476190476190482</v>
      </c>
      <c r="W223" s="24">
        <f t="shared" si="36"/>
        <v>18.269230769230766</v>
      </c>
    </row>
    <row r="224" spans="1:23" hidden="1" outlineLevel="1" x14ac:dyDescent="0.25">
      <c r="A224" s="29">
        <v>11</v>
      </c>
      <c r="B224" s="95" t="s">
        <v>250</v>
      </c>
      <c r="C224" s="23">
        <f t="shared" si="37"/>
        <v>375</v>
      </c>
      <c r="D224" s="23">
        <f t="shared" si="30"/>
        <v>55</v>
      </c>
      <c r="E224" s="23">
        <v>5</v>
      </c>
      <c r="F224" s="23">
        <v>20</v>
      </c>
      <c r="G224" s="23">
        <v>30</v>
      </c>
      <c r="H224" s="23">
        <f t="shared" si="31"/>
        <v>40</v>
      </c>
      <c r="I224" s="23">
        <v>5</v>
      </c>
      <c r="J224" s="23">
        <v>20</v>
      </c>
      <c r="K224" s="23">
        <v>15</v>
      </c>
      <c r="L224" s="23">
        <f t="shared" si="32"/>
        <v>50</v>
      </c>
      <c r="M224" s="23">
        <v>20</v>
      </c>
      <c r="N224" s="23">
        <v>20</v>
      </c>
      <c r="O224" s="23">
        <v>10</v>
      </c>
      <c r="P224" s="23">
        <f t="shared" si="33"/>
        <v>70</v>
      </c>
      <c r="Q224" s="23">
        <v>25</v>
      </c>
      <c r="R224" s="23">
        <v>15</v>
      </c>
      <c r="S224" s="23">
        <v>30</v>
      </c>
      <c r="T224" s="23">
        <f t="shared" si="34"/>
        <v>80</v>
      </c>
      <c r="U224" s="23">
        <v>144</v>
      </c>
      <c r="V224" s="118">
        <f t="shared" si="35"/>
        <v>180</v>
      </c>
      <c r="W224" s="24">
        <f t="shared" si="36"/>
        <v>38.4</v>
      </c>
    </row>
    <row r="225" spans="1:23" hidden="1" outlineLevel="1" x14ac:dyDescent="0.25">
      <c r="A225" s="29">
        <v>12</v>
      </c>
      <c r="B225" s="95" t="s">
        <v>251</v>
      </c>
      <c r="C225" s="23">
        <f t="shared" si="37"/>
        <v>704</v>
      </c>
      <c r="D225" s="23">
        <f t="shared" si="30"/>
        <v>64</v>
      </c>
      <c r="E225" s="23">
        <v>4</v>
      </c>
      <c r="F225" s="23">
        <v>20</v>
      </c>
      <c r="G225" s="23">
        <v>40</v>
      </c>
      <c r="H225" s="23">
        <f t="shared" si="31"/>
        <v>70</v>
      </c>
      <c r="I225" s="23">
        <v>25</v>
      </c>
      <c r="J225" s="23">
        <v>25</v>
      </c>
      <c r="K225" s="23">
        <v>20</v>
      </c>
      <c r="L225" s="23">
        <f t="shared" si="32"/>
        <v>120</v>
      </c>
      <c r="M225" s="23">
        <v>40</v>
      </c>
      <c r="N225" s="23">
        <v>30</v>
      </c>
      <c r="O225" s="23">
        <v>50</v>
      </c>
      <c r="P225" s="23">
        <f t="shared" si="33"/>
        <v>130</v>
      </c>
      <c r="Q225" s="23">
        <v>40</v>
      </c>
      <c r="R225" s="23">
        <v>40</v>
      </c>
      <c r="S225" s="23">
        <v>50</v>
      </c>
      <c r="T225" s="23">
        <f t="shared" si="34"/>
        <v>114</v>
      </c>
      <c r="U225" s="23">
        <v>91</v>
      </c>
      <c r="V225" s="118">
        <f t="shared" si="35"/>
        <v>79.824561403508781</v>
      </c>
      <c r="W225" s="24">
        <f t="shared" si="36"/>
        <v>12.926136363636365</v>
      </c>
    </row>
    <row r="226" spans="1:23" hidden="1" outlineLevel="1" x14ac:dyDescent="0.25">
      <c r="A226" s="29">
        <v>13</v>
      </c>
      <c r="B226" s="95" t="s">
        <v>252</v>
      </c>
      <c r="C226" s="23">
        <f t="shared" si="37"/>
        <v>169</v>
      </c>
      <c r="D226" s="23">
        <f t="shared" si="30"/>
        <v>39</v>
      </c>
      <c r="E226" s="23">
        <v>4</v>
      </c>
      <c r="F226" s="23">
        <v>15</v>
      </c>
      <c r="G226" s="23">
        <v>20</v>
      </c>
      <c r="H226" s="23">
        <f t="shared" si="31"/>
        <v>20</v>
      </c>
      <c r="I226" s="23">
        <v>5</v>
      </c>
      <c r="J226" s="23">
        <v>10</v>
      </c>
      <c r="K226" s="23">
        <v>5</v>
      </c>
      <c r="L226" s="23">
        <f t="shared" si="32"/>
        <v>15</v>
      </c>
      <c r="M226" s="23">
        <v>5</v>
      </c>
      <c r="N226" s="23">
        <v>5</v>
      </c>
      <c r="O226" s="23">
        <v>5</v>
      </c>
      <c r="P226" s="23">
        <f t="shared" si="33"/>
        <v>30</v>
      </c>
      <c r="Q226" s="23">
        <v>10</v>
      </c>
      <c r="R226" s="23">
        <v>5</v>
      </c>
      <c r="S226" s="23">
        <v>15</v>
      </c>
      <c r="T226" s="23">
        <f t="shared" si="34"/>
        <v>54</v>
      </c>
      <c r="U226" s="23">
        <v>32</v>
      </c>
      <c r="V226" s="118">
        <f t="shared" si="35"/>
        <v>59.259259259259252</v>
      </c>
      <c r="W226" s="24">
        <f t="shared" si="36"/>
        <v>18.934911242603551</v>
      </c>
    </row>
    <row r="227" spans="1:23" collapsed="1" x14ac:dyDescent="0.25">
      <c r="U227" s="115"/>
      <c r="V227" s="115"/>
    </row>
    <row r="228" spans="1:23" x14ac:dyDescent="0.25">
      <c r="U228" s="115"/>
      <c r="V228" s="115"/>
    </row>
  </sheetData>
  <mergeCells count="12">
    <mergeCell ref="A5:B5"/>
    <mergeCell ref="C3:C4"/>
    <mergeCell ref="E4:G4"/>
    <mergeCell ref="Q4:S4"/>
    <mergeCell ref="B3:B4"/>
    <mergeCell ref="I4:K4"/>
    <mergeCell ref="M4:O4"/>
    <mergeCell ref="A1:W1"/>
    <mergeCell ref="A3:A4"/>
    <mergeCell ref="D3:S3"/>
    <mergeCell ref="W3:W4"/>
    <mergeCell ref="T3:V3"/>
  </mergeCells>
  <conditionalFormatting sqref="V5:V213">
    <cfRule type="cellIs" dxfId="12" priority="2" operator="lessThan">
      <formula>100</formula>
    </cfRule>
  </conditionalFormatting>
  <conditionalFormatting sqref="W6:W213">
    <cfRule type="cellIs" dxfId="11" priority="1" operator="lessThan">
      <formula>$W$5</formula>
    </cfRule>
  </conditionalFormatting>
  <printOptions horizontalCentered="1"/>
  <pageMargins left="0.39370078740157483" right="0.19685039370078741" top="0.31496062992125984" bottom="0.35433070866141736" header="0.31496062992125984" footer="0.31496062992125984"/>
  <pageSetup paperSize="9" scale="1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view="pageBreakPreview" zoomScale="85" zoomScaleNormal="7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85" sqref="E85"/>
    </sheetView>
  </sheetViews>
  <sheetFormatPr defaultColWidth="9.140625" defaultRowHeight="15" outlineLevelRow="1" x14ac:dyDescent="0.2"/>
  <cols>
    <col min="1" max="1" width="4.28515625" style="1" customWidth="1"/>
    <col min="2" max="2" width="22.5703125" style="73" customWidth="1"/>
    <col min="3" max="3" width="17.28515625" style="1" customWidth="1"/>
    <col min="4" max="6" width="15.42578125" style="1" customWidth="1"/>
    <col min="7" max="7" width="13.7109375" style="1" hidden="1" customWidth="1"/>
    <col min="8" max="10" width="10.85546875" style="1" hidden="1" customWidth="1"/>
    <col min="11" max="11" width="13.7109375" style="1" hidden="1" customWidth="1"/>
    <col min="12" max="14" width="10.85546875" style="1" hidden="1" customWidth="1"/>
    <col min="15" max="15" width="13.7109375" style="1" hidden="1" customWidth="1"/>
    <col min="16" max="18" width="10.85546875" style="1" hidden="1" customWidth="1"/>
    <col min="19" max="22" width="13.7109375" style="1" hidden="1" customWidth="1"/>
    <col min="23" max="24" width="12" style="1" customWidth="1"/>
    <col min="25" max="27" width="16" style="1" hidden="1" customWidth="1"/>
    <col min="28" max="28" width="11" style="1" customWidth="1"/>
    <col min="29" max="29" width="13.7109375" style="70" customWidth="1"/>
    <col min="30" max="16384" width="9.140625" style="1"/>
  </cols>
  <sheetData>
    <row r="1" spans="1:29" ht="35.25" customHeight="1" x14ac:dyDescent="0.2">
      <c r="A1" s="262" t="s">
        <v>305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29" ht="6" customHeight="1" x14ac:dyDescent="0.2">
      <c r="B2" s="114"/>
      <c r="C2" s="110"/>
      <c r="D2" s="110"/>
      <c r="E2" s="110"/>
      <c r="F2" s="110"/>
      <c r="G2" s="110"/>
      <c r="Q2" s="3"/>
      <c r="R2" s="3"/>
      <c r="S2" s="3"/>
      <c r="T2" s="3"/>
      <c r="U2" s="3"/>
      <c r="V2" s="3"/>
      <c r="AA2" s="260"/>
      <c r="AB2" s="260"/>
      <c r="AC2" s="261"/>
    </row>
    <row r="3" spans="1:29" s="6" customFormat="1" ht="33.75" customHeight="1" x14ac:dyDescent="0.2">
      <c r="A3" s="263" t="s">
        <v>0</v>
      </c>
      <c r="B3" s="263" t="s">
        <v>1</v>
      </c>
      <c r="C3" s="263" t="s">
        <v>327</v>
      </c>
      <c r="D3" s="263" t="s">
        <v>33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 t="s">
        <v>322</v>
      </c>
      <c r="X3" s="263"/>
      <c r="Y3" s="263"/>
      <c r="Z3" s="263"/>
      <c r="AA3" s="263"/>
      <c r="AB3" s="263"/>
      <c r="AC3" s="259" t="s">
        <v>323</v>
      </c>
    </row>
    <row r="4" spans="1:29" s="6" customFormat="1" ht="62.25" customHeight="1" x14ac:dyDescent="0.2">
      <c r="A4" s="263"/>
      <c r="B4" s="263"/>
      <c r="C4" s="263"/>
      <c r="D4" s="245" t="s">
        <v>35</v>
      </c>
      <c r="E4" s="245" t="s">
        <v>36</v>
      </c>
      <c r="F4" s="245" t="s">
        <v>37</v>
      </c>
      <c r="G4" s="245" t="s">
        <v>21</v>
      </c>
      <c r="H4" s="246" t="s">
        <v>10</v>
      </c>
      <c r="I4" s="246" t="s">
        <v>11</v>
      </c>
      <c r="J4" s="246" t="s">
        <v>3</v>
      </c>
      <c r="K4" s="245" t="s">
        <v>22</v>
      </c>
      <c r="L4" s="246" t="s">
        <v>12</v>
      </c>
      <c r="M4" s="246" t="s">
        <v>4</v>
      </c>
      <c r="N4" s="246" t="s">
        <v>5</v>
      </c>
      <c r="O4" s="245" t="s">
        <v>23</v>
      </c>
      <c r="P4" s="246" t="s">
        <v>6</v>
      </c>
      <c r="Q4" s="246" t="s">
        <v>7</v>
      </c>
      <c r="R4" s="246" t="s">
        <v>13</v>
      </c>
      <c r="S4" s="245" t="s">
        <v>24</v>
      </c>
      <c r="T4" s="246" t="s">
        <v>14</v>
      </c>
      <c r="U4" s="246" t="s">
        <v>8</v>
      </c>
      <c r="V4" s="246" t="s">
        <v>9</v>
      </c>
      <c r="W4" s="245" t="s">
        <v>294</v>
      </c>
      <c r="X4" s="245" t="s">
        <v>304</v>
      </c>
      <c r="Y4" s="245" t="s">
        <v>35</v>
      </c>
      <c r="Z4" s="245" t="s">
        <v>36</v>
      </c>
      <c r="AA4" s="245" t="s">
        <v>37</v>
      </c>
      <c r="AB4" s="247" t="s">
        <v>296</v>
      </c>
      <c r="AC4" s="259"/>
    </row>
    <row r="5" spans="1:29" s="6" customFormat="1" ht="30" customHeight="1" x14ac:dyDescent="0.2">
      <c r="A5" s="264" t="s">
        <v>26</v>
      </c>
      <c r="B5" s="264"/>
      <c r="C5" s="76">
        <f t="shared" ref="C5:V5" si="0">C24+C41+C55+C69+C85+C97+C6+C112+C129+C141+C157+C180+C193+C213</f>
        <v>21000</v>
      </c>
      <c r="D5" s="76">
        <f t="shared" si="0"/>
        <v>11500</v>
      </c>
      <c r="E5" s="76">
        <f t="shared" si="0"/>
        <v>8000</v>
      </c>
      <c r="F5" s="76">
        <f t="shared" si="0"/>
        <v>1500</v>
      </c>
      <c r="G5" s="76">
        <f>SUM(H5:J5)</f>
        <v>3355</v>
      </c>
      <c r="H5" s="76">
        <f>H24+H41+H55+H69+H85+H97+H6+H112+H129+H141+H157+H180+H193+H213</f>
        <v>812</v>
      </c>
      <c r="I5" s="76">
        <f t="shared" si="0"/>
        <v>1148</v>
      </c>
      <c r="J5" s="76">
        <f t="shared" si="0"/>
        <v>1395</v>
      </c>
      <c r="K5" s="76">
        <f>SUM(L5:N5)</f>
        <v>5601</v>
      </c>
      <c r="L5" s="76">
        <f t="shared" si="0"/>
        <v>1753</v>
      </c>
      <c r="M5" s="76">
        <f t="shared" si="0"/>
        <v>1922</v>
      </c>
      <c r="N5" s="76">
        <f t="shared" si="0"/>
        <v>1926</v>
      </c>
      <c r="O5" s="76">
        <f>SUM(P5:R5)</f>
        <v>6233</v>
      </c>
      <c r="P5" s="76">
        <f t="shared" si="0"/>
        <v>1976</v>
      </c>
      <c r="Q5" s="76">
        <f t="shared" si="0"/>
        <v>2101</v>
      </c>
      <c r="R5" s="76">
        <f t="shared" si="0"/>
        <v>2156</v>
      </c>
      <c r="S5" s="76">
        <f>SUM(T5:V5)</f>
        <v>5811</v>
      </c>
      <c r="T5" s="76">
        <f t="shared" si="0"/>
        <v>2232</v>
      </c>
      <c r="U5" s="76">
        <f t="shared" si="0"/>
        <v>2076</v>
      </c>
      <c r="V5" s="76">
        <f t="shared" si="0"/>
        <v>1503</v>
      </c>
      <c r="W5" s="76">
        <f>H5+I5+J5+L5+M5</f>
        <v>7030</v>
      </c>
      <c r="X5" s="76">
        <f>X6+X24+X41+X55+X69+X85+X97+X112+X129+X141+X157+X180+X193+X213</f>
        <v>1835</v>
      </c>
      <c r="Y5" s="76">
        <f t="shared" ref="Y5:AA5" si="1">Y24+Y41+Y55+Y69+Y85+Y97+Y6+Y112+Y129+Y141+Y157+Y180+Y193+Y213</f>
        <v>1737</v>
      </c>
      <c r="Z5" s="76">
        <f t="shared" si="1"/>
        <v>60</v>
      </c>
      <c r="AA5" s="76">
        <f t="shared" si="1"/>
        <v>0</v>
      </c>
      <c r="AB5" s="101">
        <f>+X5/W5*100</f>
        <v>26.102418207681367</v>
      </c>
      <c r="AC5" s="77">
        <f>+X5/C5*100</f>
        <v>8.7380952380952372</v>
      </c>
    </row>
    <row r="6" spans="1:29" ht="33" customHeight="1" x14ac:dyDescent="0.2">
      <c r="A6" s="48">
        <v>1</v>
      </c>
      <c r="B6" s="49" t="s">
        <v>27</v>
      </c>
      <c r="C6" s="50">
        <f>SUM(D6:F6)</f>
        <v>667</v>
      </c>
      <c r="D6" s="50">
        <v>350</v>
      </c>
      <c r="E6" s="50">
        <v>220</v>
      </c>
      <c r="F6" s="50">
        <v>97</v>
      </c>
      <c r="G6" s="50">
        <f t="shared" ref="G6:G69" si="2">SUM(H6:J6)</f>
        <v>99</v>
      </c>
      <c r="H6" s="50">
        <v>23</v>
      </c>
      <c r="I6" s="50">
        <v>33</v>
      </c>
      <c r="J6" s="50">
        <v>43</v>
      </c>
      <c r="K6" s="50">
        <f t="shared" ref="K6:K69" si="3">SUM(L6:N6)</f>
        <v>186</v>
      </c>
      <c r="L6" s="50">
        <v>62</v>
      </c>
      <c r="M6" s="50">
        <v>62</v>
      </c>
      <c r="N6" s="50">
        <v>62</v>
      </c>
      <c r="O6" s="50">
        <f t="shared" ref="O6:O69" si="4">SUM(P6:R6)</f>
        <v>206</v>
      </c>
      <c r="P6" s="50">
        <v>62</v>
      </c>
      <c r="Q6" s="50">
        <v>72</v>
      </c>
      <c r="R6" s="50">
        <v>72</v>
      </c>
      <c r="S6" s="50">
        <f t="shared" ref="S6:S69" si="5">SUM(T6:V6)</f>
        <v>176</v>
      </c>
      <c r="T6" s="50">
        <v>72</v>
      </c>
      <c r="U6" s="50">
        <v>62</v>
      </c>
      <c r="V6" s="50">
        <v>42</v>
      </c>
      <c r="W6" s="51">
        <f>H6+I6+J6+L6+M6</f>
        <v>223</v>
      </c>
      <c r="X6" s="51">
        <f>SUM(Y6:AA6)</f>
        <v>135</v>
      </c>
      <c r="Y6" s="51">
        <f>SUM(Y7:Y23)</f>
        <v>119</v>
      </c>
      <c r="Z6" s="51">
        <f t="shared" ref="Z6:AA6" si="6">SUM(Z7:Z23)</f>
        <v>16</v>
      </c>
      <c r="AA6" s="51">
        <f t="shared" si="6"/>
        <v>0</v>
      </c>
      <c r="AB6" s="98">
        <f t="shared" ref="AB6:AB69" si="7">+X6/W6*100</f>
        <v>60.538116591928251</v>
      </c>
      <c r="AC6" s="71">
        <f t="shared" ref="AC6:AC69" si="8">+X6/C6*100</f>
        <v>20.239880059970012</v>
      </c>
    </row>
    <row r="7" spans="1:29" hidden="1" outlineLevel="1" x14ac:dyDescent="0.2">
      <c r="A7" s="52">
        <v>1</v>
      </c>
      <c r="B7" s="74" t="s">
        <v>188</v>
      </c>
      <c r="C7" s="53">
        <v>63</v>
      </c>
      <c r="D7" s="53">
        <v>33</v>
      </c>
      <c r="E7" s="53">
        <v>21</v>
      </c>
      <c r="F7" s="53">
        <v>9</v>
      </c>
      <c r="G7" s="53">
        <f t="shared" si="2"/>
        <v>8</v>
      </c>
      <c r="H7" s="53">
        <v>2</v>
      </c>
      <c r="I7" s="53">
        <v>2</v>
      </c>
      <c r="J7" s="53">
        <v>4</v>
      </c>
      <c r="K7" s="53">
        <f t="shared" si="3"/>
        <v>18</v>
      </c>
      <c r="L7" s="53">
        <v>6</v>
      </c>
      <c r="M7" s="53">
        <v>6</v>
      </c>
      <c r="N7" s="53">
        <v>6</v>
      </c>
      <c r="O7" s="53">
        <f t="shared" si="4"/>
        <v>19</v>
      </c>
      <c r="P7" s="53">
        <v>6</v>
      </c>
      <c r="Q7" s="53">
        <v>7</v>
      </c>
      <c r="R7" s="53">
        <v>6</v>
      </c>
      <c r="S7" s="53">
        <f t="shared" si="5"/>
        <v>18</v>
      </c>
      <c r="T7" s="53">
        <v>6</v>
      </c>
      <c r="U7" s="53">
        <v>6</v>
      </c>
      <c r="V7" s="53">
        <v>6</v>
      </c>
      <c r="W7" s="51">
        <f t="shared" ref="W7:W70" si="9">H7+I7+J7+L7+M7</f>
        <v>20</v>
      </c>
      <c r="X7" s="51">
        <f>SUM(Y7:AA7)</f>
        <v>48</v>
      </c>
      <c r="Y7" s="51">
        <v>33</v>
      </c>
      <c r="Z7" s="51">
        <v>15</v>
      </c>
      <c r="AA7" s="51"/>
      <c r="AB7" s="98">
        <f t="shared" si="7"/>
        <v>240</v>
      </c>
      <c r="AC7" s="71">
        <f t="shared" si="8"/>
        <v>76.19047619047619</v>
      </c>
    </row>
    <row r="8" spans="1:29" hidden="1" outlineLevel="1" x14ac:dyDescent="0.2">
      <c r="A8" s="52">
        <v>2</v>
      </c>
      <c r="B8" s="74" t="s">
        <v>189</v>
      </c>
      <c r="C8" s="53">
        <v>43</v>
      </c>
      <c r="D8" s="53">
        <v>23</v>
      </c>
      <c r="E8" s="53">
        <v>15</v>
      </c>
      <c r="F8" s="53">
        <v>5</v>
      </c>
      <c r="G8" s="53">
        <f t="shared" si="2"/>
        <v>8</v>
      </c>
      <c r="H8" s="53">
        <v>2</v>
      </c>
      <c r="I8" s="53">
        <v>2</v>
      </c>
      <c r="J8" s="53">
        <v>4</v>
      </c>
      <c r="K8" s="53">
        <f t="shared" si="3"/>
        <v>12</v>
      </c>
      <c r="L8" s="53">
        <v>4</v>
      </c>
      <c r="M8" s="53">
        <v>4</v>
      </c>
      <c r="N8" s="53">
        <v>4</v>
      </c>
      <c r="O8" s="53">
        <f t="shared" si="4"/>
        <v>12</v>
      </c>
      <c r="P8" s="53">
        <v>4</v>
      </c>
      <c r="Q8" s="53">
        <v>4</v>
      </c>
      <c r="R8" s="53">
        <v>4</v>
      </c>
      <c r="S8" s="53">
        <f t="shared" si="5"/>
        <v>11</v>
      </c>
      <c r="T8" s="53">
        <v>4</v>
      </c>
      <c r="U8" s="53">
        <v>4</v>
      </c>
      <c r="V8" s="53">
        <v>3</v>
      </c>
      <c r="W8" s="51">
        <f t="shared" si="9"/>
        <v>16</v>
      </c>
      <c r="X8" s="51">
        <f t="shared" ref="X8:X23" si="10">SUM(Y8:AA8)</f>
        <v>9</v>
      </c>
      <c r="Y8" s="51">
        <v>8</v>
      </c>
      <c r="Z8" s="51">
        <v>1</v>
      </c>
      <c r="AA8" s="51"/>
      <c r="AB8" s="98">
        <f t="shared" si="7"/>
        <v>56.25</v>
      </c>
      <c r="AC8" s="71">
        <f t="shared" si="8"/>
        <v>20.930232558139537</v>
      </c>
    </row>
    <row r="9" spans="1:29" hidden="1" outlineLevel="1" x14ac:dyDescent="0.2">
      <c r="A9" s="52">
        <v>3</v>
      </c>
      <c r="B9" s="74" t="s">
        <v>190</v>
      </c>
      <c r="C9" s="53">
        <v>42</v>
      </c>
      <c r="D9" s="53">
        <v>22</v>
      </c>
      <c r="E9" s="53">
        <v>14</v>
      </c>
      <c r="F9" s="53">
        <v>6</v>
      </c>
      <c r="G9" s="53">
        <f t="shared" si="2"/>
        <v>8</v>
      </c>
      <c r="H9" s="53">
        <v>2</v>
      </c>
      <c r="I9" s="53">
        <v>2</v>
      </c>
      <c r="J9" s="53">
        <v>4</v>
      </c>
      <c r="K9" s="53">
        <f t="shared" si="3"/>
        <v>12</v>
      </c>
      <c r="L9" s="53">
        <v>4</v>
      </c>
      <c r="M9" s="53">
        <v>4</v>
      </c>
      <c r="N9" s="53">
        <v>4</v>
      </c>
      <c r="O9" s="53">
        <f t="shared" si="4"/>
        <v>12</v>
      </c>
      <c r="P9" s="53">
        <v>4</v>
      </c>
      <c r="Q9" s="53">
        <v>4</v>
      </c>
      <c r="R9" s="53">
        <v>4</v>
      </c>
      <c r="S9" s="53">
        <f t="shared" si="5"/>
        <v>10</v>
      </c>
      <c r="T9" s="53">
        <v>4</v>
      </c>
      <c r="U9" s="53">
        <v>4</v>
      </c>
      <c r="V9" s="53">
        <v>2</v>
      </c>
      <c r="W9" s="51">
        <f t="shared" si="9"/>
        <v>16</v>
      </c>
      <c r="X9" s="51">
        <f t="shared" si="10"/>
        <v>2</v>
      </c>
      <c r="Y9" s="51">
        <v>2</v>
      </c>
      <c r="Z9" s="51"/>
      <c r="AA9" s="51"/>
      <c r="AB9" s="98">
        <f t="shared" si="7"/>
        <v>12.5</v>
      </c>
      <c r="AC9" s="71">
        <f t="shared" si="8"/>
        <v>4.7619047619047619</v>
      </c>
    </row>
    <row r="10" spans="1:29" hidden="1" outlineLevel="1" x14ac:dyDescent="0.2">
      <c r="A10" s="52">
        <v>4</v>
      </c>
      <c r="B10" s="74" t="s">
        <v>191</v>
      </c>
      <c r="C10" s="53">
        <v>34</v>
      </c>
      <c r="D10" s="53">
        <v>18</v>
      </c>
      <c r="E10" s="53">
        <v>12</v>
      </c>
      <c r="F10" s="53">
        <v>4</v>
      </c>
      <c r="G10" s="53">
        <f t="shared" si="2"/>
        <v>5</v>
      </c>
      <c r="H10" s="53">
        <v>1</v>
      </c>
      <c r="I10" s="53">
        <v>2</v>
      </c>
      <c r="J10" s="53">
        <v>2</v>
      </c>
      <c r="K10" s="53">
        <f t="shared" si="3"/>
        <v>9</v>
      </c>
      <c r="L10" s="53">
        <v>3</v>
      </c>
      <c r="M10" s="53">
        <v>3</v>
      </c>
      <c r="N10" s="53">
        <v>3</v>
      </c>
      <c r="O10" s="53">
        <f t="shared" si="4"/>
        <v>12</v>
      </c>
      <c r="P10" s="53">
        <v>4</v>
      </c>
      <c r="Q10" s="53">
        <v>4</v>
      </c>
      <c r="R10" s="53">
        <v>4</v>
      </c>
      <c r="S10" s="53">
        <f t="shared" si="5"/>
        <v>8</v>
      </c>
      <c r="T10" s="53">
        <v>3</v>
      </c>
      <c r="U10" s="53">
        <v>3</v>
      </c>
      <c r="V10" s="53">
        <v>2</v>
      </c>
      <c r="W10" s="51">
        <f t="shared" si="9"/>
        <v>11</v>
      </c>
      <c r="X10" s="51">
        <f t="shared" si="10"/>
        <v>1</v>
      </c>
      <c r="Y10" s="51">
        <v>1</v>
      </c>
      <c r="Z10" s="51"/>
      <c r="AA10" s="51"/>
      <c r="AB10" s="98">
        <f t="shared" si="7"/>
        <v>9.0909090909090917</v>
      </c>
      <c r="AC10" s="71">
        <f t="shared" si="8"/>
        <v>2.9411764705882351</v>
      </c>
    </row>
    <row r="11" spans="1:29" hidden="1" outlineLevel="1" x14ac:dyDescent="0.2">
      <c r="A11" s="52">
        <v>5</v>
      </c>
      <c r="B11" s="74" t="s">
        <v>192</v>
      </c>
      <c r="C11" s="53">
        <v>36</v>
      </c>
      <c r="D11" s="53">
        <v>19</v>
      </c>
      <c r="E11" s="53">
        <v>12</v>
      </c>
      <c r="F11" s="53">
        <v>5</v>
      </c>
      <c r="G11" s="53">
        <f t="shared" si="2"/>
        <v>5</v>
      </c>
      <c r="H11" s="53">
        <v>1</v>
      </c>
      <c r="I11" s="53">
        <v>2</v>
      </c>
      <c r="J11" s="53">
        <v>2</v>
      </c>
      <c r="K11" s="53">
        <f t="shared" si="3"/>
        <v>11</v>
      </c>
      <c r="L11" s="53">
        <v>3</v>
      </c>
      <c r="M11" s="53">
        <v>4</v>
      </c>
      <c r="N11" s="53">
        <v>4</v>
      </c>
      <c r="O11" s="53">
        <f t="shared" si="4"/>
        <v>11</v>
      </c>
      <c r="P11" s="53">
        <v>3</v>
      </c>
      <c r="Q11" s="53">
        <v>4</v>
      </c>
      <c r="R11" s="53">
        <v>4</v>
      </c>
      <c r="S11" s="53">
        <f t="shared" si="5"/>
        <v>9</v>
      </c>
      <c r="T11" s="53">
        <v>4</v>
      </c>
      <c r="U11" s="53">
        <v>3</v>
      </c>
      <c r="V11" s="53">
        <v>2</v>
      </c>
      <c r="W11" s="51">
        <f t="shared" si="9"/>
        <v>12</v>
      </c>
      <c r="X11" s="51">
        <f t="shared" si="10"/>
        <v>8</v>
      </c>
      <c r="Y11" s="51">
        <v>8</v>
      </c>
      <c r="Z11" s="51"/>
      <c r="AA11" s="51"/>
      <c r="AB11" s="98">
        <f t="shared" si="7"/>
        <v>66.666666666666657</v>
      </c>
      <c r="AC11" s="71">
        <f t="shared" si="8"/>
        <v>22.222222222222221</v>
      </c>
    </row>
    <row r="12" spans="1:29" hidden="1" outlineLevel="1" x14ac:dyDescent="0.2">
      <c r="A12" s="52">
        <v>6</v>
      </c>
      <c r="B12" s="74" t="s">
        <v>193</v>
      </c>
      <c r="C12" s="53">
        <v>35</v>
      </c>
      <c r="D12" s="53">
        <v>18</v>
      </c>
      <c r="E12" s="53">
        <v>12</v>
      </c>
      <c r="F12" s="53">
        <v>5</v>
      </c>
      <c r="G12" s="53">
        <f t="shared" si="2"/>
        <v>5</v>
      </c>
      <c r="H12" s="53">
        <v>1</v>
      </c>
      <c r="I12" s="53">
        <v>2</v>
      </c>
      <c r="J12" s="53">
        <v>2</v>
      </c>
      <c r="K12" s="53">
        <f t="shared" si="3"/>
        <v>10</v>
      </c>
      <c r="L12" s="53">
        <v>3</v>
      </c>
      <c r="M12" s="53">
        <v>3</v>
      </c>
      <c r="N12" s="53">
        <v>4</v>
      </c>
      <c r="O12" s="53">
        <f t="shared" si="4"/>
        <v>11</v>
      </c>
      <c r="P12" s="53">
        <v>3</v>
      </c>
      <c r="Q12" s="53">
        <v>4</v>
      </c>
      <c r="R12" s="53">
        <v>4</v>
      </c>
      <c r="S12" s="53">
        <f t="shared" si="5"/>
        <v>9</v>
      </c>
      <c r="T12" s="53">
        <v>4</v>
      </c>
      <c r="U12" s="53">
        <v>3</v>
      </c>
      <c r="V12" s="53">
        <v>2</v>
      </c>
      <c r="W12" s="51">
        <f t="shared" si="9"/>
        <v>11</v>
      </c>
      <c r="X12" s="51">
        <f t="shared" si="10"/>
        <v>3</v>
      </c>
      <c r="Y12" s="51">
        <v>3</v>
      </c>
      <c r="Z12" s="51"/>
      <c r="AA12" s="51"/>
      <c r="AB12" s="98">
        <f t="shared" si="7"/>
        <v>27.27272727272727</v>
      </c>
      <c r="AC12" s="71">
        <f t="shared" si="8"/>
        <v>8.5714285714285712</v>
      </c>
    </row>
    <row r="13" spans="1:29" hidden="1" outlineLevel="1" x14ac:dyDescent="0.2">
      <c r="A13" s="52">
        <v>7</v>
      </c>
      <c r="B13" s="74" t="s">
        <v>194</v>
      </c>
      <c r="C13" s="53">
        <v>32</v>
      </c>
      <c r="D13" s="53">
        <v>17</v>
      </c>
      <c r="E13" s="53">
        <v>11</v>
      </c>
      <c r="F13" s="53">
        <v>4</v>
      </c>
      <c r="G13" s="53">
        <f t="shared" si="2"/>
        <v>5</v>
      </c>
      <c r="H13" s="53">
        <v>1</v>
      </c>
      <c r="I13" s="53">
        <v>2</v>
      </c>
      <c r="J13" s="53">
        <v>2</v>
      </c>
      <c r="K13" s="53">
        <f t="shared" si="3"/>
        <v>9</v>
      </c>
      <c r="L13" s="53">
        <v>3</v>
      </c>
      <c r="M13" s="53">
        <v>3</v>
      </c>
      <c r="N13" s="53">
        <v>3</v>
      </c>
      <c r="O13" s="53">
        <f t="shared" si="4"/>
        <v>11</v>
      </c>
      <c r="P13" s="53">
        <v>3</v>
      </c>
      <c r="Q13" s="53">
        <v>4</v>
      </c>
      <c r="R13" s="53">
        <v>4</v>
      </c>
      <c r="S13" s="53">
        <f t="shared" si="5"/>
        <v>7</v>
      </c>
      <c r="T13" s="53">
        <v>3</v>
      </c>
      <c r="U13" s="53">
        <v>3</v>
      </c>
      <c r="V13" s="53">
        <v>1</v>
      </c>
      <c r="W13" s="51">
        <f t="shared" si="9"/>
        <v>11</v>
      </c>
      <c r="X13" s="51">
        <f t="shared" si="10"/>
        <v>3</v>
      </c>
      <c r="Y13" s="51">
        <v>3</v>
      </c>
      <c r="Z13" s="51"/>
      <c r="AA13" s="51"/>
      <c r="AB13" s="98">
        <f t="shared" si="7"/>
        <v>27.27272727272727</v>
      </c>
      <c r="AC13" s="71">
        <f t="shared" si="8"/>
        <v>9.375</v>
      </c>
    </row>
    <row r="14" spans="1:29" hidden="1" outlineLevel="1" x14ac:dyDescent="0.2">
      <c r="A14" s="52">
        <v>8</v>
      </c>
      <c r="B14" s="74" t="s">
        <v>195</v>
      </c>
      <c r="C14" s="53">
        <v>45</v>
      </c>
      <c r="D14" s="53">
        <v>24</v>
      </c>
      <c r="E14" s="53">
        <v>15</v>
      </c>
      <c r="F14" s="53">
        <v>6</v>
      </c>
      <c r="G14" s="53">
        <f t="shared" si="2"/>
        <v>6</v>
      </c>
      <c r="H14" s="53">
        <v>1</v>
      </c>
      <c r="I14" s="53">
        <v>2</v>
      </c>
      <c r="J14" s="53">
        <v>3</v>
      </c>
      <c r="K14" s="53">
        <f t="shared" si="3"/>
        <v>12</v>
      </c>
      <c r="L14" s="53">
        <v>4</v>
      </c>
      <c r="M14" s="53">
        <v>4</v>
      </c>
      <c r="N14" s="53">
        <v>4</v>
      </c>
      <c r="O14" s="53">
        <f t="shared" si="4"/>
        <v>16</v>
      </c>
      <c r="P14" s="53">
        <v>4</v>
      </c>
      <c r="Q14" s="53">
        <v>6</v>
      </c>
      <c r="R14" s="53">
        <v>6</v>
      </c>
      <c r="S14" s="53">
        <f t="shared" si="5"/>
        <v>11</v>
      </c>
      <c r="T14" s="53">
        <v>6</v>
      </c>
      <c r="U14" s="53">
        <v>4</v>
      </c>
      <c r="V14" s="53">
        <v>1</v>
      </c>
      <c r="W14" s="51">
        <f t="shared" si="9"/>
        <v>14</v>
      </c>
      <c r="X14" s="51">
        <f t="shared" si="10"/>
        <v>8</v>
      </c>
      <c r="Y14" s="51">
        <v>8</v>
      </c>
      <c r="Z14" s="51"/>
      <c r="AA14" s="51"/>
      <c r="AB14" s="98">
        <f t="shared" si="7"/>
        <v>57.142857142857139</v>
      </c>
      <c r="AC14" s="71">
        <f t="shared" si="8"/>
        <v>17.777777777777779</v>
      </c>
    </row>
    <row r="15" spans="1:29" hidden="1" outlineLevel="1" x14ac:dyDescent="0.2">
      <c r="A15" s="52">
        <v>9</v>
      </c>
      <c r="B15" s="74" t="s">
        <v>196</v>
      </c>
      <c r="C15" s="53">
        <v>34</v>
      </c>
      <c r="D15" s="53">
        <v>18</v>
      </c>
      <c r="E15" s="53">
        <v>12</v>
      </c>
      <c r="F15" s="53">
        <v>4</v>
      </c>
      <c r="G15" s="53">
        <f t="shared" si="2"/>
        <v>4</v>
      </c>
      <c r="H15" s="53">
        <v>1</v>
      </c>
      <c r="I15" s="53">
        <v>1</v>
      </c>
      <c r="J15" s="53">
        <v>2</v>
      </c>
      <c r="K15" s="53">
        <f t="shared" si="3"/>
        <v>9</v>
      </c>
      <c r="L15" s="53">
        <v>3</v>
      </c>
      <c r="M15" s="53">
        <v>3</v>
      </c>
      <c r="N15" s="53">
        <v>3</v>
      </c>
      <c r="O15" s="53">
        <f t="shared" si="4"/>
        <v>11</v>
      </c>
      <c r="P15" s="53">
        <v>3</v>
      </c>
      <c r="Q15" s="53">
        <v>4</v>
      </c>
      <c r="R15" s="53">
        <v>4</v>
      </c>
      <c r="S15" s="53">
        <f t="shared" si="5"/>
        <v>10</v>
      </c>
      <c r="T15" s="53">
        <v>5</v>
      </c>
      <c r="U15" s="53">
        <v>3</v>
      </c>
      <c r="V15" s="53">
        <v>2</v>
      </c>
      <c r="W15" s="51">
        <f t="shared" si="9"/>
        <v>10</v>
      </c>
      <c r="X15" s="51">
        <f t="shared" si="10"/>
        <v>0</v>
      </c>
      <c r="Y15" s="51">
        <v>0</v>
      </c>
      <c r="Z15" s="51"/>
      <c r="AA15" s="51"/>
      <c r="AB15" s="98">
        <f t="shared" si="7"/>
        <v>0</v>
      </c>
      <c r="AC15" s="71">
        <f t="shared" si="8"/>
        <v>0</v>
      </c>
    </row>
    <row r="16" spans="1:29" hidden="1" outlineLevel="1" x14ac:dyDescent="0.2">
      <c r="A16" s="52">
        <v>10</v>
      </c>
      <c r="B16" s="74" t="s">
        <v>197</v>
      </c>
      <c r="C16" s="53">
        <v>35</v>
      </c>
      <c r="D16" s="53">
        <v>19</v>
      </c>
      <c r="E16" s="53">
        <v>12</v>
      </c>
      <c r="F16" s="53">
        <v>4</v>
      </c>
      <c r="G16" s="53">
        <f t="shared" si="2"/>
        <v>5</v>
      </c>
      <c r="H16" s="53">
        <v>1</v>
      </c>
      <c r="I16" s="53">
        <v>2</v>
      </c>
      <c r="J16" s="53">
        <v>2</v>
      </c>
      <c r="K16" s="53">
        <f t="shared" si="3"/>
        <v>9</v>
      </c>
      <c r="L16" s="53">
        <v>3</v>
      </c>
      <c r="M16" s="53">
        <v>3</v>
      </c>
      <c r="N16" s="53">
        <v>3</v>
      </c>
      <c r="O16" s="53">
        <f t="shared" si="4"/>
        <v>11</v>
      </c>
      <c r="P16" s="53">
        <v>3</v>
      </c>
      <c r="Q16" s="53">
        <v>4</v>
      </c>
      <c r="R16" s="53">
        <v>4</v>
      </c>
      <c r="S16" s="53">
        <f t="shared" si="5"/>
        <v>10</v>
      </c>
      <c r="T16" s="53">
        <v>4</v>
      </c>
      <c r="U16" s="53">
        <v>4</v>
      </c>
      <c r="V16" s="53">
        <v>2</v>
      </c>
      <c r="W16" s="51">
        <f t="shared" si="9"/>
        <v>11</v>
      </c>
      <c r="X16" s="51">
        <f t="shared" si="10"/>
        <v>5</v>
      </c>
      <c r="Y16" s="51">
        <v>5</v>
      </c>
      <c r="Z16" s="51"/>
      <c r="AA16" s="51"/>
      <c r="AB16" s="98">
        <f t="shared" si="7"/>
        <v>45.454545454545453</v>
      </c>
      <c r="AC16" s="71">
        <f t="shared" si="8"/>
        <v>14.285714285714285</v>
      </c>
    </row>
    <row r="17" spans="1:29" hidden="1" outlineLevel="1" x14ac:dyDescent="0.2">
      <c r="A17" s="52">
        <v>11</v>
      </c>
      <c r="B17" s="74" t="s">
        <v>198</v>
      </c>
      <c r="C17" s="53">
        <v>35</v>
      </c>
      <c r="D17" s="53">
        <v>18</v>
      </c>
      <c r="E17" s="53">
        <v>12</v>
      </c>
      <c r="F17" s="53">
        <v>5</v>
      </c>
      <c r="G17" s="53">
        <f t="shared" si="2"/>
        <v>5</v>
      </c>
      <c r="H17" s="53">
        <v>1</v>
      </c>
      <c r="I17" s="53">
        <v>2</v>
      </c>
      <c r="J17" s="53">
        <v>2</v>
      </c>
      <c r="K17" s="53">
        <f t="shared" si="3"/>
        <v>9</v>
      </c>
      <c r="L17" s="53">
        <v>3</v>
      </c>
      <c r="M17" s="53">
        <v>3</v>
      </c>
      <c r="N17" s="53">
        <v>3</v>
      </c>
      <c r="O17" s="53">
        <f t="shared" si="4"/>
        <v>12</v>
      </c>
      <c r="P17" s="53">
        <v>3</v>
      </c>
      <c r="Q17" s="53">
        <v>4</v>
      </c>
      <c r="R17" s="53">
        <v>5</v>
      </c>
      <c r="S17" s="53">
        <f t="shared" si="5"/>
        <v>9</v>
      </c>
      <c r="T17" s="53">
        <v>4</v>
      </c>
      <c r="U17" s="53">
        <v>3</v>
      </c>
      <c r="V17" s="53">
        <v>2</v>
      </c>
      <c r="W17" s="51">
        <f t="shared" si="9"/>
        <v>11</v>
      </c>
      <c r="X17" s="51">
        <f t="shared" si="10"/>
        <v>8</v>
      </c>
      <c r="Y17" s="51">
        <v>8</v>
      </c>
      <c r="Z17" s="51"/>
      <c r="AA17" s="51"/>
      <c r="AB17" s="98">
        <f t="shared" si="7"/>
        <v>72.727272727272734</v>
      </c>
      <c r="AC17" s="71">
        <f t="shared" si="8"/>
        <v>22.857142857142858</v>
      </c>
    </row>
    <row r="18" spans="1:29" hidden="1" outlineLevel="1" x14ac:dyDescent="0.2">
      <c r="A18" s="52">
        <v>12</v>
      </c>
      <c r="B18" s="74" t="s">
        <v>199</v>
      </c>
      <c r="C18" s="53">
        <v>36</v>
      </c>
      <c r="D18" s="53">
        <v>19</v>
      </c>
      <c r="E18" s="53">
        <v>12</v>
      </c>
      <c r="F18" s="53">
        <v>5</v>
      </c>
      <c r="G18" s="53">
        <f t="shared" si="2"/>
        <v>5</v>
      </c>
      <c r="H18" s="53">
        <v>1</v>
      </c>
      <c r="I18" s="53">
        <v>2</v>
      </c>
      <c r="J18" s="53">
        <v>2</v>
      </c>
      <c r="K18" s="53">
        <f t="shared" si="3"/>
        <v>9</v>
      </c>
      <c r="L18" s="53">
        <v>3</v>
      </c>
      <c r="M18" s="53">
        <v>3</v>
      </c>
      <c r="N18" s="53">
        <v>3</v>
      </c>
      <c r="O18" s="53">
        <f t="shared" si="4"/>
        <v>11</v>
      </c>
      <c r="P18" s="53">
        <v>3</v>
      </c>
      <c r="Q18" s="53">
        <v>4</v>
      </c>
      <c r="R18" s="53">
        <v>4</v>
      </c>
      <c r="S18" s="53">
        <f t="shared" si="5"/>
        <v>11</v>
      </c>
      <c r="T18" s="53">
        <v>4</v>
      </c>
      <c r="U18" s="53">
        <v>3</v>
      </c>
      <c r="V18" s="53">
        <v>4</v>
      </c>
      <c r="W18" s="51">
        <f t="shared" si="9"/>
        <v>11</v>
      </c>
      <c r="X18" s="51">
        <f t="shared" si="10"/>
        <v>1</v>
      </c>
      <c r="Y18" s="51">
        <v>1</v>
      </c>
      <c r="Z18" s="51"/>
      <c r="AA18" s="51"/>
      <c r="AB18" s="98">
        <f t="shared" si="7"/>
        <v>9.0909090909090917</v>
      </c>
      <c r="AC18" s="71">
        <f t="shared" si="8"/>
        <v>2.7777777777777777</v>
      </c>
    </row>
    <row r="19" spans="1:29" hidden="1" outlineLevel="1" x14ac:dyDescent="0.2">
      <c r="A19" s="52">
        <v>13</v>
      </c>
      <c r="B19" s="74" t="s">
        <v>200</v>
      </c>
      <c r="C19" s="53">
        <v>44</v>
      </c>
      <c r="D19" s="53">
        <v>23</v>
      </c>
      <c r="E19" s="53">
        <v>15</v>
      </c>
      <c r="F19" s="53">
        <v>6</v>
      </c>
      <c r="G19" s="53">
        <f t="shared" si="2"/>
        <v>7</v>
      </c>
      <c r="H19" s="53">
        <v>2</v>
      </c>
      <c r="I19" s="53">
        <v>2</v>
      </c>
      <c r="J19" s="53">
        <v>3</v>
      </c>
      <c r="K19" s="53">
        <f t="shared" si="3"/>
        <v>12</v>
      </c>
      <c r="L19" s="53">
        <v>4</v>
      </c>
      <c r="M19" s="53">
        <v>4</v>
      </c>
      <c r="N19" s="53">
        <v>4</v>
      </c>
      <c r="O19" s="53">
        <f t="shared" si="4"/>
        <v>12</v>
      </c>
      <c r="P19" s="53">
        <v>4</v>
      </c>
      <c r="Q19" s="53">
        <v>4</v>
      </c>
      <c r="R19" s="53">
        <v>4</v>
      </c>
      <c r="S19" s="53">
        <f t="shared" si="5"/>
        <v>13</v>
      </c>
      <c r="T19" s="53">
        <v>6</v>
      </c>
      <c r="U19" s="53">
        <v>4</v>
      </c>
      <c r="V19" s="53">
        <v>3</v>
      </c>
      <c r="W19" s="51">
        <f t="shared" si="9"/>
        <v>15</v>
      </c>
      <c r="X19" s="51">
        <f t="shared" si="10"/>
        <v>5</v>
      </c>
      <c r="Y19" s="51">
        <v>5</v>
      </c>
      <c r="Z19" s="51"/>
      <c r="AA19" s="51"/>
      <c r="AB19" s="98">
        <f t="shared" si="7"/>
        <v>33.333333333333329</v>
      </c>
      <c r="AC19" s="71">
        <f t="shared" si="8"/>
        <v>11.363636363636363</v>
      </c>
    </row>
    <row r="20" spans="1:29" hidden="1" outlineLevel="1" x14ac:dyDescent="0.2">
      <c r="A20" s="52">
        <v>14</v>
      </c>
      <c r="B20" s="74" t="s">
        <v>201</v>
      </c>
      <c r="C20" s="53">
        <v>42</v>
      </c>
      <c r="D20" s="53">
        <v>22</v>
      </c>
      <c r="E20" s="53">
        <v>14</v>
      </c>
      <c r="F20" s="53">
        <v>6</v>
      </c>
      <c r="G20" s="53">
        <f t="shared" si="2"/>
        <v>7</v>
      </c>
      <c r="H20" s="53">
        <v>2</v>
      </c>
      <c r="I20" s="53">
        <v>2</v>
      </c>
      <c r="J20" s="53">
        <v>3</v>
      </c>
      <c r="K20" s="53">
        <f t="shared" si="3"/>
        <v>14</v>
      </c>
      <c r="L20" s="53">
        <v>5</v>
      </c>
      <c r="M20" s="53">
        <v>5</v>
      </c>
      <c r="N20" s="53">
        <v>4</v>
      </c>
      <c r="O20" s="53">
        <f t="shared" si="4"/>
        <v>12</v>
      </c>
      <c r="P20" s="53">
        <v>4</v>
      </c>
      <c r="Q20" s="53">
        <v>4</v>
      </c>
      <c r="R20" s="53">
        <v>4</v>
      </c>
      <c r="S20" s="53">
        <f t="shared" si="5"/>
        <v>9</v>
      </c>
      <c r="T20" s="53">
        <v>4</v>
      </c>
      <c r="U20" s="53">
        <v>4</v>
      </c>
      <c r="V20" s="53">
        <v>1</v>
      </c>
      <c r="W20" s="51">
        <f t="shared" si="9"/>
        <v>17</v>
      </c>
      <c r="X20" s="51">
        <f t="shared" si="10"/>
        <v>12</v>
      </c>
      <c r="Y20" s="51">
        <v>12</v>
      </c>
      <c r="Z20" s="51"/>
      <c r="AA20" s="51"/>
      <c r="AB20" s="98">
        <f t="shared" si="7"/>
        <v>70.588235294117652</v>
      </c>
      <c r="AC20" s="71">
        <f t="shared" si="8"/>
        <v>28.571428571428569</v>
      </c>
    </row>
    <row r="21" spans="1:29" hidden="1" outlineLevel="1" x14ac:dyDescent="0.2">
      <c r="A21" s="52">
        <v>15</v>
      </c>
      <c r="B21" s="74" t="s">
        <v>202</v>
      </c>
      <c r="C21" s="53">
        <v>35</v>
      </c>
      <c r="D21" s="53">
        <v>18</v>
      </c>
      <c r="E21" s="53">
        <v>12</v>
      </c>
      <c r="F21" s="53">
        <v>5</v>
      </c>
      <c r="G21" s="53">
        <f t="shared" si="2"/>
        <v>6</v>
      </c>
      <c r="H21" s="53">
        <v>2</v>
      </c>
      <c r="I21" s="53">
        <v>2</v>
      </c>
      <c r="J21" s="53">
        <v>2</v>
      </c>
      <c r="K21" s="53">
        <f t="shared" si="3"/>
        <v>10</v>
      </c>
      <c r="L21" s="53">
        <v>4</v>
      </c>
      <c r="M21" s="53">
        <v>3</v>
      </c>
      <c r="N21" s="53">
        <v>3</v>
      </c>
      <c r="O21" s="53">
        <f t="shared" si="4"/>
        <v>12</v>
      </c>
      <c r="P21" s="53">
        <v>4</v>
      </c>
      <c r="Q21" s="53">
        <v>4</v>
      </c>
      <c r="R21" s="53">
        <v>4</v>
      </c>
      <c r="S21" s="53">
        <f t="shared" si="5"/>
        <v>7</v>
      </c>
      <c r="T21" s="53">
        <v>3</v>
      </c>
      <c r="U21" s="53">
        <v>3</v>
      </c>
      <c r="V21" s="53">
        <v>1</v>
      </c>
      <c r="W21" s="51">
        <f t="shared" si="9"/>
        <v>13</v>
      </c>
      <c r="X21" s="51">
        <f t="shared" si="10"/>
        <v>11</v>
      </c>
      <c r="Y21" s="51">
        <v>11</v>
      </c>
      <c r="Z21" s="51"/>
      <c r="AA21" s="51"/>
      <c r="AB21" s="98">
        <f t="shared" si="7"/>
        <v>84.615384615384613</v>
      </c>
      <c r="AC21" s="71">
        <f t="shared" si="8"/>
        <v>31.428571428571427</v>
      </c>
    </row>
    <row r="22" spans="1:29" hidden="1" outlineLevel="1" x14ac:dyDescent="0.2">
      <c r="A22" s="52">
        <v>16</v>
      </c>
      <c r="B22" s="74" t="s">
        <v>203</v>
      </c>
      <c r="C22" s="53">
        <v>32</v>
      </c>
      <c r="D22" s="53">
        <v>17</v>
      </c>
      <c r="E22" s="53">
        <v>11</v>
      </c>
      <c r="F22" s="53">
        <v>4</v>
      </c>
      <c r="G22" s="53">
        <f t="shared" si="2"/>
        <v>5</v>
      </c>
      <c r="H22" s="53">
        <v>1</v>
      </c>
      <c r="I22" s="53">
        <v>2</v>
      </c>
      <c r="J22" s="53">
        <v>2</v>
      </c>
      <c r="K22" s="53">
        <f t="shared" si="3"/>
        <v>9</v>
      </c>
      <c r="L22" s="53">
        <v>3</v>
      </c>
      <c r="M22" s="53">
        <v>3</v>
      </c>
      <c r="N22" s="53">
        <v>3</v>
      </c>
      <c r="O22" s="53">
        <f t="shared" si="4"/>
        <v>9</v>
      </c>
      <c r="P22" s="53">
        <v>3</v>
      </c>
      <c r="Q22" s="53">
        <v>3</v>
      </c>
      <c r="R22" s="53">
        <v>3</v>
      </c>
      <c r="S22" s="53">
        <f t="shared" si="5"/>
        <v>9</v>
      </c>
      <c r="T22" s="53">
        <v>3</v>
      </c>
      <c r="U22" s="53">
        <v>3</v>
      </c>
      <c r="V22" s="53">
        <v>3</v>
      </c>
      <c r="W22" s="51">
        <f t="shared" si="9"/>
        <v>11</v>
      </c>
      <c r="X22" s="51">
        <f t="shared" si="10"/>
        <v>5</v>
      </c>
      <c r="Y22" s="51">
        <v>5</v>
      </c>
      <c r="Z22" s="51"/>
      <c r="AA22" s="51"/>
      <c r="AB22" s="98">
        <f t="shared" si="7"/>
        <v>45.454545454545453</v>
      </c>
      <c r="AC22" s="71">
        <f t="shared" si="8"/>
        <v>15.625</v>
      </c>
    </row>
    <row r="23" spans="1:29" hidden="1" outlineLevel="1" x14ac:dyDescent="0.2">
      <c r="A23" s="52">
        <v>17</v>
      </c>
      <c r="B23" s="74" t="s">
        <v>204</v>
      </c>
      <c r="C23" s="53">
        <v>44</v>
      </c>
      <c r="D23" s="53">
        <v>23</v>
      </c>
      <c r="E23" s="53">
        <v>15</v>
      </c>
      <c r="F23" s="53">
        <v>6</v>
      </c>
      <c r="G23" s="53">
        <f t="shared" si="2"/>
        <v>5</v>
      </c>
      <c r="H23" s="53">
        <v>1</v>
      </c>
      <c r="I23" s="53">
        <v>2</v>
      </c>
      <c r="J23" s="53">
        <v>2</v>
      </c>
      <c r="K23" s="53">
        <f t="shared" si="3"/>
        <v>12</v>
      </c>
      <c r="L23" s="53">
        <v>4</v>
      </c>
      <c r="M23" s="53">
        <v>4</v>
      </c>
      <c r="N23" s="53">
        <v>4</v>
      </c>
      <c r="O23" s="53">
        <f t="shared" si="4"/>
        <v>12</v>
      </c>
      <c r="P23" s="53">
        <v>4</v>
      </c>
      <c r="Q23" s="53">
        <v>4</v>
      </c>
      <c r="R23" s="53">
        <v>4</v>
      </c>
      <c r="S23" s="53">
        <f t="shared" si="5"/>
        <v>15</v>
      </c>
      <c r="T23" s="53">
        <v>5</v>
      </c>
      <c r="U23" s="53">
        <v>5</v>
      </c>
      <c r="V23" s="53">
        <v>5</v>
      </c>
      <c r="W23" s="51">
        <f t="shared" si="9"/>
        <v>13</v>
      </c>
      <c r="X23" s="51">
        <f t="shared" si="10"/>
        <v>6</v>
      </c>
      <c r="Y23" s="51">
        <v>6</v>
      </c>
      <c r="Z23" s="51"/>
      <c r="AA23" s="51"/>
      <c r="AB23" s="98">
        <f t="shared" si="7"/>
        <v>46.153846153846153</v>
      </c>
      <c r="AC23" s="71">
        <f t="shared" si="8"/>
        <v>13.636363636363635</v>
      </c>
    </row>
    <row r="24" spans="1:29" ht="27.75" customHeight="1" collapsed="1" x14ac:dyDescent="0.2">
      <c r="A24" s="48">
        <v>2</v>
      </c>
      <c r="B24" s="49" t="s">
        <v>277</v>
      </c>
      <c r="C24" s="50">
        <f t="shared" ref="C24:C69" si="11">SUM(D24:F24)</f>
        <v>2440</v>
      </c>
      <c r="D24" s="50">
        <v>1300</v>
      </c>
      <c r="E24" s="50">
        <v>960</v>
      </c>
      <c r="F24" s="50">
        <v>180</v>
      </c>
      <c r="G24" s="50">
        <f t="shared" si="2"/>
        <v>390</v>
      </c>
      <c r="H24" s="50">
        <v>90</v>
      </c>
      <c r="I24" s="50">
        <v>130</v>
      </c>
      <c r="J24" s="50">
        <v>170</v>
      </c>
      <c r="K24" s="50">
        <f t="shared" si="3"/>
        <v>703</v>
      </c>
      <c r="L24" s="50">
        <v>207</v>
      </c>
      <c r="M24" s="50">
        <v>248</v>
      </c>
      <c r="N24" s="50">
        <v>248</v>
      </c>
      <c r="O24" s="50">
        <f t="shared" si="4"/>
        <v>744</v>
      </c>
      <c r="P24" s="50">
        <v>248</v>
      </c>
      <c r="Q24" s="50">
        <v>248</v>
      </c>
      <c r="R24" s="50">
        <v>248</v>
      </c>
      <c r="S24" s="50">
        <f t="shared" si="5"/>
        <v>603</v>
      </c>
      <c r="T24" s="50">
        <v>248</v>
      </c>
      <c r="U24" s="50">
        <v>247</v>
      </c>
      <c r="V24" s="50">
        <v>108</v>
      </c>
      <c r="W24" s="51">
        <f t="shared" si="9"/>
        <v>845</v>
      </c>
      <c r="X24" s="51">
        <f>SUM(X25:X40)</f>
        <v>93</v>
      </c>
      <c r="Y24" s="51">
        <v>92</v>
      </c>
      <c r="Z24" s="51">
        <v>1</v>
      </c>
      <c r="AA24" s="51"/>
      <c r="AB24" s="98">
        <f t="shared" si="7"/>
        <v>11.005917159763314</v>
      </c>
      <c r="AC24" s="71">
        <f t="shared" si="8"/>
        <v>3.8114754098360653</v>
      </c>
    </row>
    <row r="25" spans="1:29" hidden="1" outlineLevel="1" x14ac:dyDescent="0.2">
      <c r="A25" s="52">
        <v>1</v>
      </c>
      <c r="B25" s="54" t="s">
        <v>38</v>
      </c>
      <c r="C25" s="55">
        <f>D25+E25+F25</f>
        <v>305</v>
      </c>
      <c r="D25" s="55">
        <v>161</v>
      </c>
      <c r="E25" s="55">
        <v>126</v>
      </c>
      <c r="F25" s="55">
        <v>18</v>
      </c>
      <c r="G25" s="55">
        <f t="shared" si="2"/>
        <v>49</v>
      </c>
      <c r="H25" s="55">
        <v>12</v>
      </c>
      <c r="I25" s="55">
        <v>16</v>
      </c>
      <c r="J25" s="55">
        <v>21</v>
      </c>
      <c r="K25" s="55">
        <f t="shared" si="3"/>
        <v>88</v>
      </c>
      <c r="L25" s="55">
        <v>26</v>
      </c>
      <c r="M25" s="55">
        <v>31</v>
      </c>
      <c r="N25" s="55">
        <v>31</v>
      </c>
      <c r="O25" s="55">
        <f t="shared" si="4"/>
        <v>93</v>
      </c>
      <c r="P25" s="55">
        <v>31</v>
      </c>
      <c r="Q25" s="55">
        <v>31</v>
      </c>
      <c r="R25" s="55">
        <v>31</v>
      </c>
      <c r="S25" s="55">
        <f t="shared" si="5"/>
        <v>75</v>
      </c>
      <c r="T25" s="55">
        <v>31</v>
      </c>
      <c r="U25" s="55">
        <v>30</v>
      </c>
      <c r="V25" s="55">
        <v>14</v>
      </c>
      <c r="W25" s="51">
        <f t="shared" si="9"/>
        <v>106</v>
      </c>
      <c r="X25" s="51">
        <v>16</v>
      </c>
      <c r="Y25" s="51">
        <v>16</v>
      </c>
      <c r="Z25" s="51"/>
      <c r="AA25" s="51"/>
      <c r="AB25" s="98">
        <f t="shared" si="7"/>
        <v>15.09433962264151</v>
      </c>
      <c r="AC25" s="71">
        <f t="shared" si="8"/>
        <v>5.2459016393442619</v>
      </c>
    </row>
    <row r="26" spans="1:29" hidden="1" outlineLevel="1" x14ac:dyDescent="0.2">
      <c r="A26" s="52">
        <v>2</v>
      </c>
      <c r="B26" s="54" t="s">
        <v>39</v>
      </c>
      <c r="C26" s="55">
        <f t="shared" ref="C26:C40" si="12">D26+E26+F26</f>
        <v>55</v>
      </c>
      <c r="D26" s="55">
        <v>30</v>
      </c>
      <c r="E26" s="55">
        <v>16</v>
      </c>
      <c r="F26" s="55">
        <v>9</v>
      </c>
      <c r="G26" s="55">
        <f t="shared" si="2"/>
        <v>9</v>
      </c>
      <c r="H26" s="55">
        <v>2</v>
      </c>
      <c r="I26" s="55">
        <v>3</v>
      </c>
      <c r="J26" s="55">
        <v>4</v>
      </c>
      <c r="K26" s="55">
        <f t="shared" si="3"/>
        <v>17</v>
      </c>
      <c r="L26" s="55">
        <v>5</v>
      </c>
      <c r="M26" s="55">
        <v>6</v>
      </c>
      <c r="N26" s="55">
        <v>6</v>
      </c>
      <c r="O26" s="55">
        <f t="shared" si="4"/>
        <v>17</v>
      </c>
      <c r="P26" s="55">
        <v>6</v>
      </c>
      <c r="Q26" s="55">
        <v>6</v>
      </c>
      <c r="R26" s="55">
        <v>5</v>
      </c>
      <c r="S26" s="55">
        <f t="shared" si="5"/>
        <v>12</v>
      </c>
      <c r="T26" s="55">
        <v>5</v>
      </c>
      <c r="U26" s="55">
        <v>5</v>
      </c>
      <c r="V26" s="55">
        <v>2</v>
      </c>
      <c r="W26" s="51">
        <f t="shared" si="9"/>
        <v>20</v>
      </c>
      <c r="X26" s="51">
        <v>2</v>
      </c>
      <c r="Y26" s="51">
        <v>2</v>
      </c>
      <c r="Z26" s="51"/>
      <c r="AA26" s="51"/>
      <c r="AB26" s="98">
        <f t="shared" si="7"/>
        <v>10</v>
      </c>
      <c r="AC26" s="71">
        <f t="shared" si="8"/>
        <v>3.6363636363636362</v>
      </c>
    </row>
    <row r="27" spans="1:29" hidden="1" outlineLevel="1" x14ac:dyDescent="0.2">
      <c r="A27" s="52">
        <v>3</v>
      </c>
      <c r="B27" s="54" t="s">
        <v>40</v>
      </c>
      <c r="C27" s="55">
        <f t="shared" si="12"/>
        <v>204</v>
      </c>
      <c r="D27" s="55">
        <v>108</v>
      </c>
      <c r="E27" s="55">
        <v>81</v>
      </c>
      <c r="F27" s="55">
        <v>15</v>
      </c>
      <c r="G27" s="55">
        <f t="shared" si="2"/>
        <v>33</v>
      </c>
      <c r="H27" s="55">
        <v>8</v>
      </c>
      <c r="I27" s="55">
        <v>11</v>
      </c>
      <c r="J27" s="55">
        <v>14</v>
      </c>
      <c r="K27" s="55">
        <f t="shared" si="3"/>
        <v>59</v>
      </c>
      <c r="L27" s="55">
        <v>17</v>
      </c>
      <c r="M27" s="55">
        <v>21</v>
      </c>
      <c r="N27" s="55">
        <v>21</v>
      </c>
      <c r="O27" s="55">
        <f t="shared" si="4"/>
        <v>63</v>
      </c>
      <c r="P27" s="55">
        <v>21</v>
      </c>
      <c r="Q27" s="55">
        <v>21</v>
      </c>
      <c r="R27" s="55">
        <v>21</v>
      </c>
      <c r="S27" s="55">
        <f t="shared" si="5"/>
        <v>49</v>
      </c>
      <c r="T27" s="55">
        <v>20</v>
      </c>
      <c r="U27" s="55">
        <v>20</v>
      </c>
      <c r="V27" s="55">
        <v>9</v>
      </c>
      <c r="W27" s="51">
        <f t="shared" si="9"/>
        <v>71</v>
      </c>
      <c r="X27" s="51">
        <v>14</v>
      </c>
      <c r="Y27" s="51">
        <v>14</v>
      </c>
      <c r="Z27" s="51"/>
      <c r="AA27" s="51"/>
      <c r="AB27" s="98">
        <f t="shared" si="7"/>
        <v>19.718309859154928</v>
      </c>
      <c r="AC27" s="71">
        <f t="shared" si="8"/>
        <v>6.8627450980392162</v>
      </c>
    </row>
    <row r="28" spans="1:29" hidden="1" outlineLevel="1" x14ac:dyDescent="0.2">
      <c r="A28" s="52">
        <v>4</v>
      </c>
      <c r="B28" s="54" t="s">
        <v>41</v>
      </c>
      <c r="C28" s="55">
        <f t="shared" si="12"/>
        <v>263</v>
      </c>
      <c r="D28" s="55">
        <v>143</v>
      </c>
      <c r="E28" s="55">
        <v>110</v>
      </c>
      <c r="F28" s="55">
        <v>10</v>
      </c>
      <c r="G28" s="55">
        <f t="shared" si="2"/>
        <v>42</v>
      </c>
      <c r="H28" s="55">
        <v>10</v>
      </c>
      <c r="I28" s="55">
        <v>14</v>
      </c>
      <c r="J28" s="55">
        <v>18</v>
      </c>
      <c r="K28" s="55">
        <f t="shared" si="3"/>
        <v>76</v>
      </c>
      <c r="L28" s="55">
        <v>22</v>
      </c>
      <c r="M28" s="55">
        <v>27</v>
      </c>
      <c r="N28" s="55">
        <v>27</v>
      </c>
      <c r="O28" s="55">
        <f t="shared" si="4"/>
        <v>81</v>
      </c>
      <c r="P28" s="55">
        <v>27</v>
      </c>
      <c r="Q28" s="55">
        <v>27</v>
      </c>
      <c r="R28" s="55">
        <v>27</v>
      </c>
      <c r="S28" s="55">
        <f t="shared" si="5"/>
        <v>64</v>
      </c>
      <c r="T28" s="55">
        <v>26</v>
      </c>
      <c r="U28" s="55">
        <v>26</v>
      </c>
      <c r="V28" s="55">
        <v>12</v>
      </c>
      <c r="W28" s="51">
        <f t="shared" si="9"/>
        <v>91</v>
      </c>
      <c r="X28" s="51">
        <v>3</v>
      </c>
      <c r="Y28" s="51">
        <v>3</v>
      </c>
      <c r="Z28" s="51"/>
      <c r="AA28" s="51"/>
      <c r="AB28" s="98">
        <f t="shared" si="7"/>
        <v>3.296703296703297</v>
      </c>
      <c r="AC28" s="71">
        <f t="shared" si="8"/>
        <v>1.1406844106463878</v>
      </c>
    </row>
    <row r="29" spans="1:29" hidden="1" outlineLevel="1" x14ac:dyDescent="0.2">
      <c r="A29" s="52">
        <v>5</v>
      </c>
      <c r="B29" s="54" t="s">
        <v>42</v>
      </c>
      <c r="C29" s="55">
        <f t="shared" si="12"/>
        <v>157</v>
      </c>
      <c r="D29" s="55">
        <v>83</v>
      </c>
      <c r="E29" s="55">
        <v>64</v>
      </c>
      <c r="F29" s="55">
        <v>10</v>
      </c>
      <c r="G29" s="55">
        <f t="shared" si="2"/>
        <v>25</v>
      </c>
      <c r="H29" s="55">
        <v>6</v>
      </c>
      <c r="I29" s="55">
        <v>8</v>
      </c>
      <c r="J29" s="55">
        <v>11</v>
      </c>
      <c r="K29" s="55">
        <f t="shared" si="3"/>
        <v>45</v>
      </c>
      <c r="L29" s="55">
        <v>13</v>
      </c>
      <c r="M29" s="55">
        <v>16</v>
      </c>
      <c r="N29" s="55">
        <v>16</v>
      </c>
      <c r="O29" s="55">
        <f t="shared" si="4"/>
        <v>48</v>
      </c>
      <c r="P29" s="55">
        <v>16</v>
      </c>
      <c r="Q29" s="55">
        <v>16</v>
      </c>
      <c r="R29" s="55">
        <v>16</v>
      </c>
      <c r="S29" s="55">
        <f t="shared" si="5"/>
        <v>39</v>
      </c>
      <c r="T29" s="55">
        <v>16</v>
      </c>
      <c r="U29" s="55">
        <v>16</v>
      </c>
      <c r="V29" s="55">
        <v>7</v>
      </c>
      <c r="W29" s="51">
        <f t="shared" si="9"/>
        <v>54</v>
      </c>
      <c r="X29" s="51">
        <v>3</v>
      </c>
      <c r="Y29" s="51">
        <v>3</v>
      </c>
      <c r="Z29" s="51"/>
      <c r="AA29" s="51"/>
      <c r="AB29" s="98">
        <f t="shared" si="7"/>
        <v>5.5555555555555554</v>
      </c>
      <c r="AC29" s="71">
        <f t="shared" si="8"/>
        <v>1.910828025477707</v>
      </c>
    </row>
    <row r="30" spans="1:29" hidden="1" outlineLevel="1" x14ac:dyDescent="0.2">
      <c r="A30" s="52">
        <v>6</v>
      </c>
      <c r="B30" s="54" t="s">
        <v>43</v>
      </c>
      <c r="C30" s="55">
        <f t="shared" si="12"/>
        <v>73</v>
      </c>
      <c r="D30" s="55">
        <v>38</v>
      </c>
      <c r="E30" s="55">
        <v>25</v>
      </c>
      <c r="F30" s="55">
        <v>10</v>
      </c>
      <c r="G30" s="55">
        <f t="shared" si="2"/>
        <v>12</v>
      </c>
      <c r="H30" s="55">
        <v>3</v>
      </c>
      <c r="I30" s="55">
        <v>4</v>
      </c>
      <c r="J30" s="55">
        <v>5</v>
      </c>
      <c r="K30" s="55">
        <f t="shared" si="3"/>
        <v>20</v>
      </c>
      <c r="L30" s="55">
        <v>6</v>
      </c>
      <c r="M30" s="55">
        <v>7</v>
      </c>
      <c r="N30" s="55">
        <v>7</v>
      </c>
      <c r="O30" s="55">
        <f t="shared" si="4"/>
        <v>22</v>
      </c>
      <c r="P30" s="55">
        <v>7</v>
      </c>
      <c r="Q30" s="55">
        <v>7</v>
      </c>
      <c r="R30" s="55">
        <v>8</v>
      </c>
      <c r="S30" s="55">
        <f t="shared" si="5"/>
        <v>19</v>
      </c>
      <c r="T30" s="55">
        <v>8</v>
      </c>
      <c r="U30" s="55">
        <v>8</v>
      </c>
      <c r="V30" s="55">
        <v>3</v>
      </c>
      <c r="W30" s="51">
        <f t="shared" si="9"/>
        <v>25</v>
      </c>
      <c r="X30" s="51">
        <v>1</v>
      </c>
      <c r="Y30" s="51">
        <v>1</v>
      </c>
      <c r="Z30" s="51"/>
      <c r="AA30" s="51"/>
      <c r="AB30" s="98">
        <f t="shared" si="7"/>
        <v>4</v>
      </c>
      <c r="AC30" s="71">
        <f t="shared" si="8"/>
        <v>1.3698630136986301</v>
      </c>
    </row>
    <row r="31" spans="1:29" hidden="1" outlineLevel="1" x14ac:dyDescent="0.2">
      <c r="A31" s="52">
        <v>7</v>
      </c>
      <c r="B31" s="54" t="s">
        <v>44</v>
      </c>
      <c r="C31" s="55">
        <f t="shared" si="12"/>
        <v>94</v>
      </c>
      <c r="D31" s="55">
        <v>50</v>
      </c>
      <c r="E31" s="55">
        <v>35</v>
      </c>
      <c r="F31" s="55">
        <v>9</v>
      </c>
      <c r="G31" s="55">
        <f t="shared" si="2"/>
        <v>15</v>
      </c>
      <c r="H31" s="55">
        <v>3</v>
      </c>
      <c r="I31" s="55">
        <v>5</v>
      </c>
      <c r="J31" s="55">
        <v>7</v>
      </c>
      <c r="K31" s="55">
        <f t="shared" si="3"/>
        <v>28</v>
      </c>
      <c r="L31" s="55">
        <v>8</v>
      </c>
      <c r="M31" s="55">
        <v>10</v>
      </c>
      <c r="N31" s="55">
        <v>10</v>
      </c>
      <c r="O31" s="55">
        <f t="shared" si="4"/>
        <v>30</v>
      </c>
      <c r="P31" s="55">
        <v>10</v>
      </c>
      <c r="Q31" s="55">
        <v>10</v>
      </c>
      <c r="R31" s="55">
        <v>10</v>
      </c>
      <c r="S31" s="55">
        <f t="shared" si="5"/>
        <v>21</v>
      </c>
      <c r="T31" s="55">
        <v>9</v>
      </c>
      <c r="U31" s="55">
        <v>9</v>
      </c>
      <c r="V31" s="55">
        <v>3</v>
      </c>
      <c r="W31" s="51">
        <f t="shared" si="9"/>
        <v>33</v>
      </c>
      <c r="X31" s="51">
        <v>4</v>
      </c>
      <c r="Y31" s="51">
        <v>4</v>
      </c>
      <c r="Z31" s="51"/>
      <c r="AA31" s="51"/>
      <c r="AB31" s="98">
        <f t="shared" si="7"/>
        <v>12.121212121212121</v>
      </c>
      <c r="AC31" s="71">
        <f t="shared" si="8"/>
        <v>4.2553191489361701</v>
      </c>
    </row>
    <row r="32" spans="1:29" hidden="1" outlineLevel="1" x14ac:dyDescent="0.2">
      <c r="A32" s="52">
        <v>8</v>
      </c>
      <c r="B32" s="54" t="s">
        <v>45</v>
      </c>
      <c r="C32" s="55">
        <f t="shared" si="12"/>
        <v>143</v>
      </c>
      <c r="D32" s="55">
        <v>73</v>
      </c>
      <c r="E32" s="55">
        <v>57</v>
      </c>
      <c r="F32" s="55">
        <v>13</v>
      </c>
      <c r="G32" s="55">
        <f t="shared" si="2"/>
        <v>23</v>
      </c>
      <c r="H32" s="55">
        <v>5</v>
      </c>
      <c r="I32" s="55">
        <v>8</v>
      </c>
      <c r="J32" s="55">
        <v>10</v>
      </c>
      <c r="K32" s="55">
        <f t="shared" si="3"/>
        <v>42</v>
      </c>
      <c r="L32" s="55">
        <v>12</v>
      </c>
      <c r="M32" s="55">
        <v>15</v>
      </c>
      <c r="N32" s="55">
        <v>15</v>
      </c>
      <c r="O32" s="55">
        <f t="shared" si="4"/>
        <v>45</v>
      </c>
      <c r="P32" s="55">
        <v>15</v>
      </c>
      <c r="Q32" s="55">
        <v>15</v>
      </c>
      <c r="R32" s="55">
        <v>15</v>
      </c>
      <c r="S32" s="55">
        <f t="shared" si="5"/>
        <v>33</v>
      </c>
      <c r="T32" s="55">
        <v>14</v>
      </c>
      <c r="U32" s="55">
        <v>14</v>
      </c>
      <c r="V32" s="55">
        <v>5</v>
      </c>
      <c r="W32" s="51">
        <f t="shared" si="9"/>
        <v>50</v>
      </c>
      <c r="X32" s="51">
        <v>7</v>
      </c>
      <c r="Y32" s="51">
        <v>7</v>
      </c>
      <c r="Z32" s="51"/>
      <c r="AA32" s="51"/>
      <c r="AB32" s="98">
        <f t="shared" si="7"/>
        <v>14.000000000000002</v>
      </c>
      <c r="AC32" s="71">
        <f t="shared" si="8"/>
        <v>4.895104895104895</v>
      </c>
    </row>
    <row r="33" spans="1:29" hidden="1" outlineLevel="1" x14ac:dyDescent="0.2">
      <c r="A33" s="52">
        <v>9</v>
      </c>
      <c r="B33" s="54" t="s">
        <v>46</v>
      </c>
      <c r="C33" s="55">
        <f t="shared" si="12"/>
        <v>185</v>
      </c>
      <c r="D33" s="55">
        <v>102</v>
      </c>
      <c r="E33" s="55">
        <v>73</v>
      </c>
      <c r="F33" s="55">
        <v>10</v>
      </c>
      <c r="G33" s="55">
        <f t="shared" si="2"/>
        <v>30</v>
      </c>
      <c r="H33" s="55">
        <v>7</v>
      </c>
      <c r="I33" s="55">
        <v>10</v>
      </c>
      <c r="J33" s="55">
        <v>13</v>
      </c>
      <c r="K33" s="55">
        <f t="shared" si="3"/>
        <v>54</v>
      </c>
      <c r="L33" s="55">
        <v>16</v>
      </c>
      <c r="M33" s="55">
        <v>19</v>
      </c>
      <c r="N33" s="55">
        <v>19</v>
      </c>
      <c r="O33" s="55">
        <f t="shared" si="4"/>
        <v>57</v>
      </c>
      <c r="P33" s="55">
        <v>19</v>
      </c>
      <c r="Q33" s="55">
        <v>19</v>
      </c>
      <c r="R33" s="55">
        <v>19</v>
      </c>
      <c r="S33" s="55">
        <f t="shared" si="5"/>
        <v>44</v>
      </c>
      <c r="T33" s="55">
        <v>19</v>
      </c>
      <c r="U33" s="55">
        <v>17</v>
      </c>
      <c r="V33" s="55">
        <v>8</v>
      </c>
      <c r="W33" s="51">
        <f t="shared" si="9"/>
        <v>65</v>
      </c>
      <c r="X33" s="51">
        <v>6</v>
      </c>
      <c r="Y33" s="51">
        <v>6</v>
      </c>
      <c r="Z33" s="51"/>
      <c r="AA33" s="51"/>
      <c r="AB33" s="98">
        <f t="shared" si="7"/>
        <v>9.2307692307692317</v>
      </c>
      <c r="AC33" s="71">
        <f t="shared" si="8"/>
        <v>3.2432432432432434</v>
      </c>
    </row>
    <row r="34" spans="1:29" hidden="1" outlineLevel="1" x14ac:dyDescent="0.2">
      <c r="A34" s="52">
        <v>10</v>
      </c>
      <c r="B34" s="54" t="s">
        <v>47</v>
      </c>
      <c r="C34" s="55">
        <f t="shared" si="12"/>
        <v>173</v>
      </c>
      <c r="D34" s="55">
        <v>91</v>
      </c>
      <c r="E34" s="55">
        <v>67</v>
      </c>
      <c r="F34" s="55">
        <v>15</v>
      </c>
      <c r="G34" s="55">
        <f t="shared" si="2"/>
        <v>27</v>
      </c>
      <c r="H34" s="55">
        <v>6</v>
      </c>
      <c r="I34" s="55">
        <v>9</v>
      </c>
      <c r="J34" s="55">
        <v>12</v>
      </c>
      <c r="K34" s="55">
        <f t="shared" si="3"/>
        <v>51</v>
      </c>
      <c r="L34" s="55">
        <v>15</v>
      </c>
      <c r="M34" s="55">
        <v>18</v>
      </c>
      <c r="N34" s="55">
        <v>18</v>
      </c>
      <c r="O34" s="55">
        <f t="shared" si="4"/>
        <v>54</v>
      </c>
      <c r="P34" s="55">
        <v>18</v>
      </c>
      <c r="Q34" s="55">
        <v>18</v>
      </c>
      <c r="R34" s="55">
        <v>18</v>
      </c>
      <c r="S34" s="55">
        <f t="shared" si="5"/>
        <v>41</v>
      </c>
      <c r="T34" s="55">
        <v>17</v>
      </c>
      <c r="U34" s="55">
        <v>17</v>
      </c>
      <c r="V34" s="55">
        <v>7</v>
      </c>
      <c r="W34" s="51">
        <f t="shared" si="9"/>
        <v>60</v>
      </c>
      <c r="X34" s="51">
        <v>1</v>
      </c>
      <c r="Y34" s="51">
        <v>1</v>
      </c>
      <c r="Z34" s="51"/>
      <c r="AA34" s="51"/>
      <c r="AB34" s="98">
        <f t="shared" si="7"/>
        <v>1.6666666666666667</v>
      </c>
      <c r="AC34" s="71">
        <f t="shared" si="8"/>
        <v>0.57803468208092479</v>
      </c>
    </row>
    <row r="35" spans="1:29" hidden="1" outlineLevel="1" x14ac:dyDescent="0.2">
      <c r="A35" s="52">
        <v>11</v>
      </c>
      <c r="B35" s="54" t="s">
        <v>48</v>
      </c>
      <c r="C35" s="55">
        <f t="shared" si="12"/>
        <v>106</v>
      </c>
      <c r="D35" s="55">
        <v>60</v>
      </c>
      <c r="E35" s="55">
        <v>37</v>
      </c>
      <c r="F35" s="55">
        <v>9</v>
      </c>
      <c r="G35" s="55">
        <f t="shared" si="2"/>
        <v>17</v>
      </c>
      <c r="H35" s="55">
        <v>4</v>
      </c>
      <c r="I35" s="55">
        <v>6</v>
      </c>
      <c r="J35" s="55">
        <v>7</v>
      </c>
      <c r="K35" s="55">
        <f t="shared" si="3"/>
        <v>31</v>
      </c>
      <c r="L35" s="55">
        <v>9</v>
      </c>
      <c r="M35" s="55">
        <v>11</v>
      </c>
      <c r="N35" s="55">
        <v>11</v>
      </c>
      <c r="O35" s="55">
        <f t="shared" si="4"/>
        <v>33</v>
      </c>
      <c r="P35" s="55">
        <v>11</v>
      </c>
      <c r="Q35" s="55">
        <v>11</v>
      </c>
      <c r="R35" s="55">
        <v>11</v>
      </c>
      <c r="S35" s="55">
        <f t="shared" si="5"/>
        <v>25</v>
      </c>
      <c r="T35" s="55">
        <v>10</v>
      </c>
      <c r="U35" s="55">
        <v>10</v>
      </c>
      <c r="V35" s="55">
        <v>5</v>
      </c>
      <c r="W35" s="51">
        <f t="shared" si="9"/>
        <v>37</v>
      </c>
      <c r="X35" s="51">
        <v>14</v>
      </c>
      <c r="Y35" s="51">
        <v>13</v>
      </c>
      <c r="Z35" s="51"/>
      <c r="AA35" s="51"/>
      <c r="AB35" s="98">
        <f t="shared" si="7"/>
        <v>37.837837837837839</v>
      </c>
      <c r="AC35" s="71">
        <f t="shared" si="8"/>
        <v>13.20754716981132</v>
      </c>
    </row>
    <row r="36" spans="1:29" hidden="1" outlineLevel="1" x14ac:dyDescent="0.2">
      <c r="A36" s="52">
        <v>12</v>
      </c>
      <c r="B36" s="54" t="s">
        <v>49</v>
      </c>
      <c r="C36" s="55">
        <f t="shared" si="12"/>
        <v>113</v>
      </c>
      <c r="D36" s="55">
        <v>59</v>
      </c>
      <c r="E36" s="55">
        <v>44</v>
      </c>
      <c r="F36" s="55">
        <v>10</v>
      </c>
      <c r="G36" s="55">
        <f t="shared" si="2"/>
        <v>18</v>
      </c>
      <c r="H36" s="55">
        <v>4</v>
      </c>
      <c r="I36" s="55">
        <v>6</v>
      </c>
      <c r="J36" s="55">
        <v>8</v>
      </c>
      <c r="K36" s="55">
        <f t="shared" si="3"/>
        <v>32</v>
      </c>
      <c r="L36" s="55">
        <v>10</v>
      </c>
      <c r="M36" s="55">
        <v>11</v>
      </c>
      <c r="N36" s="55">
        <v>11</v>
      </c>
      <c r="O36" s="55">
        <f t="shared" si="4"/>
        <v>33</v>
      </c>
      <c r="P36" s="55">
        <v>11</v>
      </c>
      <c r="Q36" s="55">
        <v>11</v>
      </c>
      <c r="R36" s="55">
        <v>11</v>
      </c>
      <c r="S36" s="55">
        <f t="shared" si="5"/>
        <v>30</v>
      </c>
      <c r="T36" s="55">
        <v>12</v>
      </c>
      <c r="U36" s="55">
        <v>12</v>
      </c>
      <c r="V36" s="55">
        <v>6</v>
      </c>
      <c r="W36" s="51">
        <f t="shared" si="9"/>
        <v>39</v>
      </c>
      <c r="X36" s="51">
        <v>9</v>
      </c>
      <c r="Y36" s="51">
        <v>9</v>
      </c>
      <c r="Z36" s="51"/>
      <c r="AA36" s="51"/>
      <c r="AB36" s="98">
        <f t="shared" si="7"/>
        <v>23.076923076923077</v>
      </c>
      <c r="AC36" s="71">
        <f t="shared" si="8"/>
        <v>7.9646017699115044</v>
      </c>
    </row>
    <row r="37" spans="1:29" hidden="1" outlineLevel="1" x14ac:dyDescent="0.2">
      <c r="A37" s="52">
        <v>13</v>
      </c>
      <c r="B37" s="54" t="s">
        <v>50</v>
      </c>
      <c r="C37" s="55">
        <f t="shared" si="12"/>
        <v>162</v>
      </c>
      <c r="D37" s="55">
        <v>85</v>
      </c>
      <c r="E37" s="55">
        <v>64</v>
      </c>
      <c r="F37" s="55">
        <v>13</v>
      </c>
      <c r="G37" s="55">
        <f t="shared" si="2"/>
        <v>26</v>
      </c>
      <c r="H37" s="55">
        <v>6</v>
      </c>
      <c r="I37" s="55">
        <v>9</v>
      </c>
      <c r="J37" s="55">
        <v>11</v>
      </c>
      <c r="K37" s="55">
        <f t="shared" si="3"/>
        <v>46</v>
      </c>
      <c r="L37" s="55">
        <v>14</v>
      </c>
      <c r="M37" s="55">
        <v>16</v>
      </c>
      <c r="N37" s="55">
        <v>16</v>
      </c>
      <c r="O37" s="55">
        <f t="shared" si="4"/>
        <v>48</v>
      </c>
      <c r="P37" s="55">
        <v>16</v>
      </c>
      <c r="Q37" s="55">
        <v>16</v>
      </c>
      <c r="R37" s="55">
        <v>16</v>
      </c>
      <c r="S37" s="55">
        <f t="shared" si="5"/>
        <v>42</v>
      </c>
      <c r="T37" s="55">
        <v>17</v>
      </c>
      <c r="U37" s="55">
        <v>17</v>
      </c>
      <c r="V37" s="55">
        <v>8</v>
      </c>
      <c r="W37" s="51">
        <f t="shared" si="9"/>
        <v>56</v>
      </c>
      <c r="X37" s="51">
        <v>7</v>
      </c>
      <c r="Y37" s="51">
        <v>7</v>
      </c>
      <c r="Z37" s="51"/>
      <c r="AA37" s="51"/>
      <c r="AB37" s="98">
        <f t="shared" si="7"/>
        <v>12.5</v>
      </c>
      <c r="AC37" s="71">
        <f t="shared" si="8"/>
        <v>4.3209876543209873</v>
      </c>
    </row>
    <row r="38" spans="1:29" hidden="1" outlineLevel="1" x14ac:dyDescent="0.2">
      <c r="A38" s="52">
        <v>14</v>
      </c>
      <c r="B38" s="54" t="s">
        <v>51</v>
      </c>
      <c r="C38" s="55">
        <f t="shared" si="12"/>
        <v>67</v>
      </c>
      <c r="D38" s="55">
        <v>35</v>
      </c>
      <c r="E38" s="55">
        <v>23</v>
      </c>
      <c r="F38" s="55">
        <v>9</v>
      </c>
      <c r="G38" s="55">
        <f t="shared" si="2"/>
        <v>10</v>
      </c>
      <c r="H38" s="55">
        <v>2</v>
      </c>
      <c r="I38" s="55">
        <v>3</v>
      </c>
      <c r="J38" s="55">
        <v>5</v>
      </c>
      <c r="K38" s="55">
        <f t="shared" si="3"/>
        <v>17</v>
      </c>
      <c r="L38" s="55">
        <v>5</v>
      </c>
      <c r="M38" s="55">
        <v>5</v>
      </c>
      <c r="N38" s="55">
        <v>7</v>
      </c>
      <c r="O38" s="55">
        <f t="shared" si="4"/>
        <v>21</v>
      </c>
      <c r="P38" s="55">
        <v>7</v>
      </c>
      <c r="Q38" s="55">
        <v>7</v>
      </c>
      <c r="R38" s="55">
        <v>7</v>
      </c>
      <c r="S38" s="55">
        <f t="shared" si="5"/>
        <v>19</v>
      </c>
      <c r="T38" s="55">
        <v>8</v>
      </c>
      <c r="U38" s="55">
        <v>8</v>
      </c>
      <c r="V38" s="55">
        <v>3</v>
      </c>
      <c r="W38" s="51">
        <f t="shared" si="9"/>
        <v>20</v>
      </c>
      <c r="X38" s="51">
        <v>1</v>
      </c>
      <c r="Y38" s="51">
        <v>1</v>
      </c>
      <c r="Z38" s="51"/>
      <c r="AA38" s="51"/>
      <c r="AB38" s="98">
        <f t="shared" si="7"/>
        <v>5</v>
      </c>
      <c r="AC38" s="71">
        <f t="shared" si="8"/>
        <v>1.4925373134328357</v>
      </c>
    </row>
    <row r="39" spans="1:29" hidden="1" outlineLevel="1" x14ac:dyDescent="0.2">
      <c r="A39" s="52">
        <v>15</v>
      </c>
      <c r="B39" s="54" t="s">
        <v>52</v>
      </c>
      <c r="C39" s="55">
        <f t="shared" si="12"/>
        <v>83</v>
      </c>
      <c r="D39" s="55">
        <v>44</v>
      </c>
      <c r="E39" s="55">
        <v>29</v>
      </c>
      <c r="F39" s="55">
        <v>10</v>
      </c>
      <c r="G39" s="55">
        <f t="shared" si="2"/>
        <v>13</v>
      </c>
      <c r="H39" s="55">
        <v>3</v>
      </c>
      <c r="I39" s="55">
        <v>4</v>
      </c>
      <c r="J39" s="55">
        <v>6</v>
      </c>
      <c r="K39" s="55">
        <f t="shared" si="3"/>
        <v>23</v>
      </c>
      <c r="L39" s="55">
        <v>7</v>
      </c>
      <c r="M39" s="55">
        <v>8</v>
      </c>
      <c r="N39" s="55">
        <v>8</v>
      </c>
      <c r="O39" s="55">
        <f t="shared" si="4"/>
        <v>25</v>
      </c>
      <c r="P39" s="55">
        <v>8</v>
      </c>
      <c r="Q39" s="55">
        <v>8</v>
      </c>
      <c r="R39" s="55">
        <v>9</v>
      </c>
      <c r="S39" s="55">
        <f t="shared" si="5"/>
        <v>22</v>
      </c>
      <c r="T39" s="55">
        <v>9</v>
      </c>
      <c r="U39" s="55">
        <v>9</v>
      </c>
      <c r="V39" s="55">
        <v>4</v>
      </c>
      <c r="W39" s="51">
        <f t="shared" si="9"/>
        <v>28</v>
      </c>
      <c r="X39" s="51">
        <v>2</v>
      </c>
      <c r="Y39" s="51">
        <v>2</v>
      </c>
      <c r="Z39" s="51"/>
      <c r="AA39" s="51"/>
      <c r="AB39" s="98">
        <f t="shared" si="7"/>
        <v>7.1428571428571423</v>
      </c>
      <c r="AC39" s="71">
        <f t="shared" si="8"/>
        <v>2.4096385542168677</v>
      </c>
    </row>
    <row r="40" spans="1:29" hidden="1" outlineLevel="1" x14ac:dyDescent="0.2">
      <c r="A40" s="52">
        <v>16</v>
      </c>
      <c r="B40" s="54" t="s">
        <v>53</v>
      </c>
      <c r="C40" s="55">
        <f t="shared" si="12"/>
        <v>257</v>
      </c>
      <c r="D40" s="55">
        <v>138</v>
      </c>
      <c r="E40" s="55">
        <v>109</v>
      </c>
      <c r="F40" s="55">
        <v>10</v>
      </c>
      <c r="G40" s="55">
        <f t="shared" si="2"/>
        <v>41</v>
      </c>
      <c r="H40" s="55">
        <v>9</v>
      </c>
      <c r="I40" s="55">
        <v>14</v>
      </c>
      <c r="J40" s="55">
        <v>18</v>
      </c>
      <c r="K40" s="55">
        <f t="shared" si="3"/>
        <v>74</v>
      </c>
      <c r="L40" s="55">
        <v>22</v>
      </c>
      <c r="M40" s="55">
        <v>27</v>
      </c>
      <c r="N40" s="55">
        <v>25</v>
      </c>
      <c r="O40" s="55">
        <f t="shared" si="4"/>
        <v>74</v>
      </c>
      <c r="P40" s="55">
        <v>25</v>
      </c>
      <c r="Q40" s="55">
        <v>25</v>
      </c>
      <c r="R40" s="55">
        <v>24</v>
      </c>
      <c r="S40" s="55">
        <f t="shared" si="5"/>
        <v>68</v>
      </c>
      <c r="T40" s="55">
        <v>27</v>
      </c>
      <c r="U40" s="55">
        <v>29</v>
      </c>
      <c r="V40" s="55">
        <v>12</v>
      </c>
      <c r="W40" s="51">
        <f t="shared" si="9"/>
        <v>90</v>
      </c>
      <c r="X40" s="51">
        <v>3</v>
      </c>
      <c r="Y40" s="51">
        <v>3</v>
      </c>
      <c r="Z40" s="51">
        <v>1</v>
      </c>
      <c r="AA40" s="51"/>
      <c r="AB40" s="98">
        <f t="shared" si="7"/>
        <v>3.3333333333333335</v>
      </c>
      <c r="AC40" s="71">
        <f t="shared" si="8"/>
        <v>1.1673151750972763</v>
      </c>
    </row>
    <row r="41" spans="1:29" ht="27.75" customHeight="1" collapsed="1" x14ac:dyDescent="0.2">
      <c r="A41" s="48">
        <v>3</v>
      </c>
      <c r="B41" s="49" t="s">
        <v>278</v>
      </c>
      <c r="C41" s="50">
        <f t="shared" si="11"/>
        <v>1250</v>
      </c>
      <c r="D41" s="50">
        <v>700</v>
      </c>
      <c r="E41" s="50">
        <v>460</v>
      </c>
      <c r="F41" s="50">
        <v>90</v>
      </c>
      <c r="G41" s="50">
        <f t="shared" si="2"/>
        <v>240</v>
      </c>
      <c r="H41" s="50">
        <v>45</v>
      </c>
      <c r="I41" s="50">
        <v>85</v>
      </c>
      <c r="J41" s="50">
        <v>110</v>
      </c>
      <c r="K41" s="50">
        <f t="shared" si="3"/>
        <v>330</v>
      </c>
      <c r="L41" s="50">
        <v>110</v>
      </c>
      <c r="M41" s="50">
        <v>110</v>
      </c>
      <c r="N41" s="50">
        <v>110</v>
      </c>
      <c r="O41" s="50">
        <f t="shared" si="4"/>
        <v>330</v>
      </c>
      <c r="P41" s="50">
        <v>110</v>
      </c>
      <c r="Q41" s="50">
        <v>110</v>
      </c>
      <c r="R41" s="50">
        <v>110</v>
      </c>
      <c r="S41" s="50">
        <f t="shared" si="5"/>
        <v>350</v>
      </c>
      <c r="T41" s="50">
        <v>110</v>
      </c>
      <c r="U41" s="50">
        <v>130</v>
      </c>
      <c r="V41" s="50">
        <v>110</v>
      </c>
      <c r="W41" s="51">
        <f t="shared" si="9"/>
        <v>460</v>
      </c>
      <c r="X41" s="51">
        <f>SUM(X42:X54)</f>
        <v>56</v>
      </c>
      <c r="Y41" s="51">
        <v>55</v>
      </c>
      <c r="Z41" s="51">
        <v>1</v>
      </c>
      <c r="AA41" s="51"/>
      <c r="AB41" s="98">
        <f t="shared" si="7"/>
        <v>12.173913043478262</v>
      </c>
      <c r="AC41" s="71">
        <f t="shared" si="8"/>
        <v>4.4799999999999995</v>
      </c>
    </row>
    <row r="42" spans="1:29" hidden="1" outlineLevel="1" x14ac:dyDescent="0.2">
      <c r="A42" s="56">
        <v>1</v>
      </c>
      <c r="B42" s="57" t="s">
        <v>114</v>
      </c>
      <c r="C42" s="58">
        <f>D42+E42+F42</f>
        <v>241</v>
      </c>
      <c r="D42" s="55">
        <v>134</v>
      </c>
      <c r="E42" s="58">
        <v>90</v>
      </c>
      <c r="F42" s="58">
        <v>17</v>
      </c>
      <c r="G42" s="58">
        <f t="shared" si="2"/>
        <v>46</v>
      </c>
      <c r="H42" s="58">
        <v>9</v>
      </c>
      <c r="I42" s="58">
        <v>16</v>
      </c>
      <c r="J42" s="58">
        <v>21</v>
      </c>
      <c r="K42" s="58">
        <f t="shared" si="3"/>
        <v>63</v>
      </c>
      <c r="L42" s="58">
        <v>21</v>
      </c>
      <c r="M42" s="58">
        <v>21</v>
      </c>
      <c r="N42" s="58">
        <v>21</v>
      </c>
      <c r="O42" s="58">
        <f t="shared" si="4"/>
        <v>63</v>
      </c>
      <c r="P42" s="58">
        <v>21</v>
      </c>
      <c r="Q42" s="58">
        <v>21</v>
      </c>
      <c r="R42" s="58">
        <v>21</v>
      </c>
      <c r="S42" s="58">
        <f t="shared" si="5"/>
        <v>69</v>
      </c>
      <c r="T42" s="58">
        <v>21</v>
      </c>
      <c r="U42" s="58">
        <v>28</v>
      </c>
      <c r="V42" s="58">
        <f>C42-U42-T42-R42-Q42-P42-N42-M42-L42-J42-I42-H42</f>
        <v>20</v>
      </c>
      <c r="W42" s="51">
        <f t="shared" si="9"/>
        <v>88</v>
      </c>
      <c r="X42" s="51">
        <v>7</v>
      </c>
      <c r="Y42" s="51">
        <v>6</v>
      </c>
      <c r="Z42" s="51"/>
      <c r="AA42" s="51"/>
      <c r="AB42" s="98">
        <f t="shared" si="7"/>
        <v>7.9545454545454541</v>
      </c>
      <c r="AC42" s="71">
        <f t="shared" si="8"/>
        <v>2.904564315352697</v>
      </c>
    </row>
    <row r="43" spans="1:29" hidden="1" outlineLevel="1" x14ac:dyDescent="0.2">
      <c r="A43" s="56">
        <v>2</v>
      </c>
      <c r="B43" s="57" t="s">
        <v>115</v>
      </c>
      <c r="C43" s="58">
        <f t="shared" ref="C43:C54" si="13">D43+E43+F43</f>
        <v>56</v>
      </c>
      <c r="D43" s="55">
        <v>31</v>
      </c>
      <c r="E43" s="58">
        <v>21</v>
      </c>
      <c r="F43" s="58">
        <v>4</v>
      </c>
      <c r="G43" s="58">
        <f t="shared" si="2"/>
        <v>11</v>
      </c>
      <c r="H43" s="58">
        <v>2</v>
      </c>
      <c r="I43" s="58">
        <v>4</v>
      </c>
      <c r="J43" s="58">
        <v>5</v>
      </c>
      <c r="K43" s="58">
        <f t="shared" si="3"/>
        <v>15</v>
      </c>
      <c r="L43" s="58">
        <v>5</v>
      </c>
      <c r="M43" s="58">
        <v>5</v>
      </c>
      <c r="N43" s="58">
        <v>5</v>
      </c>
      <c r="O43" s="58">
        <f t="shared" si="4"/>
        <v>15</v>
      </c>
      <c r="P43" s="58">
        <v>5</v>
      </c>
      <c r="Q43" s="58">
        <v>5</v>
      </c>
      <c r="R43" s="58">
        <v>5</v>
      </c>
      <c r="S43" s="58">
        <f t="shared" si="5"/>
        <v>15</v>
      </c>
      <c r="T43" s="58">
        <v>5</v>
      </c>
      <c r="U43" s="58">
        <v>5</v>
      </c>
      <c r="V43" s="58">
        <f t="shared" ref="V43:V54" si="14">C43-U43-T43-R43-Q43-P43-N43-M43-L43-J43-I43-H43</f>
        <v>5</v>
      </c>
      <c r="W43" s="51">
        <f t="shared" si="9"/>
        <v>21</v>
      </c>
      <c r="X43" s="51">
        <v>1</v>
      </c>
      <c r="Y43" s="51">
        <v>1</v>
      </c>
      <c r="Z43" s="51"/>
      <c r="AA43" s="51"/>
      <c r="AB43" s="98">
        <f t="shared" si="7"/>
        <v>4.7619047619047619</v>
      </c>
      <c r="AC43" s="71">
        <f t="shared" si="8"/>
        <v>1.7857142857142856</v>
      </c>
    </row>
    <row r="44" spans="1:29" hidden="1" outlineLevel="1" x14ac:dyDescent="0.2">
      <c r="A44" s="56">
        <f>A43+1</f>
        <v>3</v>
      </c>
      <c r="B44" s="57" t="s">
        <v>116</v>
      </c>
      <c r="C44" s="58">
        <f t="shared" si="13"/>
        <v>57</v>
      </c>
      <c r="D44" s="55">
        <v>32</v>
      </c>
      <c r="E44" s="58">
        <v>21</v>
      </c>
      <c r="F44" s="58">
        <v>4</v>
      </c>
      <c r="G44" s="58">
        <f t="shared" si="2"/>
        <v>11</v>
      </c>
      <c r="H44" s="58">
        <v>2</v>
      </c>
      <c r="I44" s="58">
        <v>4</v>
      </c>
      <c r="J44" s="58">
        <v>5</v>
      </c>
      <c r="K44" s="58">
        <f t="shared" si="3"/>
        <v>15.000000000000004</v>
      </c>
      <c r="L44" s="58">
        <v>5.0000000000000009</v>
      </c>
      <c r="M44" s="58">
        <v>5.0000000000000009</v>
      </c>
      <c r="N44" s="58">
        <v>5.0000000000000009</v>
      </c>
      <c r="O44" s="58">
        <f t="shared" si="4"/>
        <v>15.000000000000004</v>
      </c>
      <c r="P44" s="58">
        <v>5.0000000000000009</v>
      </c>
      <c r="Q44" s="58">
        <v>5.0000000000000009</v>
      </c>
      <c r="R44" s="58">
        <v>5.0000000000000009</v>
      </c>
      <c r="S44" s="58">
        <f t="shared" si="5"/>
        <v>16</v>
      </c>
      <c r="T44" s="58">
        <v>5.0000000000000009</v>
      </c>
      <c r="U44" s="58">
        <v>6</v>
      </c>
      <c r="V44" s="58">
        <f t="shared" si="14"/>
        <v>5</v>
      </c>
      <c r="W44" s="51">
        <f t="shared" si="9"/>
        <v>21</v>
      </c>
      <c r="X44" s="51">
        <v>3</v>
      </c>
      <c r="Y44" s="51">
        <v>3</v>
      </c>
      <c r="Z44" s="51"/>
      <c r="AA44" s="51"/>
      <c r="AB44" s="98">
        <f t="shared" si="7"/>
        <v>14.285714285714285</v>
      </c>
      <c r="AC44" s="71">
        <f t="shared" si="8"/>
        <v>5.2631578947368416</v>
      </c>
    </row>
    <row r="45" spans="1:29" hidden="1" outlineLevel="1" x14ac:dyDescent="0.2">
      <c r="A45" s="56">
        <f t="shared" ref="A45:A54" si="15">A44+1</f>
        <v>4</v>
      </c>
      <c r="B45" s="57" t="s">
        <v>117</v>
      </c>
      <c r="C45" s="58">
        <f t="shared" si="13"/>
        <v>87</v>
      </c>
      <c r="D45" s="55">
        <v>49</v>
      </c>
      <c r="E45" s="58">
        <v>32</v>
      </c>
      <c r="F45" s="58">
        <v>6</v>
      </c>
      <c r="G45" s="58">
        <f t="shared" si="2"/>
        <v>17</v>
      </c>
      <c r="H45" s="58">
        <v>3</v>
      </c>
      <c r="I45" s="58">
        <v>6</v>
      </c>
      <c r="J45" s="58">
        <v>8</v>
      </c>
      <c r="K45" s="58">
        <f t="shared" si="3"/>
        <v>24</v>
      </c>
      <c r="L45" s="58">
        <v>8</v>
      </c>
      <c r="M45" s="58">
        <v>8</v>
      </c>
      <c r="N45" s="58">
        <v>8</v>
      </c>
      <c r="O45" s="58">
        <f t="shared" si="4"/>
        <v>24</v>
      </c>
      <c r="P45" s="58">
        <v>8</v>
      </c>
      <c r="Q45" s="58">
        <v>8</v>
      </c>
      <c r="R45" s="58">
        <v>8</v>
      </c>
      <c r="S45" s="58">
        <f t="shared" si="5"/>
        <v>22</v>
      </c>
      <c r="T45" s="58">
        <v>8</v>
      </c>
      <c r="U45" s="58">
        <v>6</v>
      </c>
      <c r="V45" s="58">
        <f t="shared" si="14"/>
        <v>8</v>
      </c>
      <c r="W45" s="51">
        <f t="shared" si="9"/>
        <v>33</v>
      </c>
      <c r="X45" s="51">
        <v>6</v>
      </c>
      <c r="Y45" s="51">
        <v>6</v>
      </c>
      <c r="Z45" s="51"/>
      <c r="AA45" s="51"/>
      <c r="AB45" s="98">
        <f t="shared" si="7"/>
        <v>18.181818181818183</v>
      </c>
      <c r="AC45" s="71">
        <f t="shared" si="8"/>
        <v>6.8965517241379306</v>
      </c>
    </row>
    <row r="46" spans="1:29" hidden="1" outlineLevel="1" x14ac:dyDescent="0.2">
      <c r="A46" s="56">
        <f t="shared" si="15"/>
        <v>5</v>
      </c>
      <c r="B46" s="57" t="s">
        <v>118</v>
      </c>
      <c r="C46" s="58">
        <f t="shared" si="13"/>
        <v>71</v>
      </c>
      <c r="D46" s="55">
        <v>40</v>
      </c>
      <c r="E46" s="58">
        <v>26</v>
      </c>
      <c r="F46" s="58">
        <v>5</v>
      </c>
      <c r="G46" s="58">
        <f t="shared" si="2"/>
        <v>14</v>
      </c>
      <c r="H46" s="58">
        <v>3</v>
      </c>
      <c r="I46" s="58">
        <v>5</v>
      </c>
      <c r="J46" s="58">
        <v>6</v>
      </c>
      <c r="K46" s="58">
        <f t="shared" si="3"/>
        <v>18</v>
      </c>
      <c r="L46" s="58">
        <v>6</v>
      </c>
      <c r="M46" s="58">
        <v>6</v>
      </c>
      <c r="N46" s="58">
        <v>6</v>
      </c>
      <c r="O46" s="58">
        <f t="shared" si="4"/>
        <v>18</v>
      </c>
      <c r="P46" s="58">
        <v>6</v>
      </c>
      <c r="Q46" s="58">
        <v>6</v>
      </c>
      <c r="R46" s="58">
        <v>6</v>
      </c>
      <c r="S46" s="58">
        <f t="shared" si="5"/>
        <v>21</v>
      </c>
      <c r="T46" s="58">
        <v>6</v>
      </c>
      <c r="U46" s="58">
        <v>8</v>
      </c>
      <c r="V46" s="58">
        <f t="shared" si="14"/>
        <v>7</v>
      </c>
      <c r="W46" s="51">
        <f t="shared" si="9"/>
        <v>26</v>
      </c>
      <c r="X46" s="51">
        <v>2</v>
      </c>
      <c r="Y46" s="51">
        <v>2</v>
      </c>
      <c r="Z46" s="51"/>
      <c r="AA46" s="51"/>
      <c r="AB46" s="98">
        <f t="shared" si="7"/>
        <v>7.6923076923076925</v>
      </c>
      <c r="AC46" s="71">
        <f t="shared" si="8"/>
        <v>2.8169014084507045</v>
      </c>
    </row>
    <row r="47" spans="1:29" hidden="1" outlineLevel="1" x14ac:dyDescent="0.2">
      <c r="A47" s="56">
        <f t="shared" si="15"/>
        <v>6</v>
      </c>
      <c r="B47" s="57" t="s">
        <v>119</v>
      </c>
      <c r="C47" s="58">
        <f t="shared" si="13"/>
        <v>137</v>
      </c>
      <c r="D47" s="55">
        <v>77</v>
      </c>
      <c r="E47" s="58">
        <v>50</v>
      </c>
      <c r="F47" s="58">
        <v>10</v>
      </c>
      <c r="G47" s="58">
        <f t="shared" si="2"/>
        <v>25</v>
      </c>
      <c r="H47" s="58">
        <v>4</v>
      </c>
      <c r="I47" s="58">
        <v>9</v>
      </c>
      <c r="J47" s="58">
        <v>12</v>
      </c>
      <c r="K47" s="58">
        <f t="shared" si="3"/>
        <v>36</v>
      </c>
      <c r="L47" s="58">
        <v>12</v>
      </c>
      <c r="M47" s="58">
        <v>12</v>
      </c>
      <c r="N47" s="58">
        <v>12</v>
      </c>
      <c r="O47" s="58">
        <f t="shared" si="4"/>
        <v>36</v>
      </c>
      <c r="P47" s="58">
        <v>12</v>
      </c>
      <c r="Q47" s="58">
        <v>12</v>
      </c>
      <c r="R47" s="58">
        <v>12</v>
      </c>
      <c r="S47" s="58">
        <f t="shared" si="5"/>
        <v>40</v>
      </c>
      <c r="T47" s="58">
        <v>12</v>
      </c>
      <c r="U47" s="58">
        <v>16</v>
      </c>
      <c r="V47" s="58">
        <f t="shared" si="14"/>
        <v>12</v>
      </c>
      <c r="W47" s="51">
        <f t="shared" si="9"/>
        <v>49</v>
      </c>
      <c r="X47" s="51">
        <v>5</v>
      </c>
      <c r="Y47" s="51">
        <v>5</v>
      </c>
      <c r="Z47" s="51"/>
      <c r="AA47" s="51"/>
      <c r="AB47" s="98">
        <f t="shared" si="7"/>
        <v>10.204081632653061</v>
      </c>
      <c r="AC47" s="71">
        <f t="shared" si="8"/>
        <v>3.6496350364963499</v>
      </c>
    </row>
    <row r="48" spans="1:29" hidden="1" outlineLevel="1" x14ac:dyDescent="0.2">
      <c r="A48" s="56">
        <f t="shared" si="15"/>
        <v>7</v>
      </c>
      <c r="B48" s="57" t="s">
        <v>120</v>
      </c>
      <c r="C48" s="58">
        <f t="shared" si="13"/>
        <v>58</v>
      </c>
      <c r="D48" s="55">
        <v>33</v>
      </c>
      <c r="E48" s="58">
        <v>21</v>
      </c>
      <c r="F48" s="58">
        <v>4</v>
      </c>
      <c r="G48" s="58">
        <f t="shared" si="2"/>
        <v>11</v>
      </c>
      <c r="H48" s="58">
        <v>2</v>
      </c>
      <c r="I48" s="58">
        <v>4</v>
      </c>
      <c r="J48" s="58">
        <v>5</v>
      </c>
      <c r="K48" s="58">
        <f t="shared" si="3"/>
        <v>15</v>
      </c>
      <c r="L48" s="58">
        <v>5</v>
      </c>
      <c r="M48" s="58">
        <v>5</v>
      </c>
      <c r="N48" s="58">
        <v>5</v>
      </c>
      <c r="O48" s="58">
        <f t="shared" si="4"/>
        <v>15</v>
      </c>
      <c r="P48" s="58">
        <v>5</v>
      </c>
      <c r="Q48" s="58">
        <v>5</v>
      </c>
      <c r="R48" s="58">
        <v>5</v>
      </c>
      <c r="S48" s="58">
        <f t="shared" si="5"/>
        <v>17</v>
      </c>
      <c r="T48" s="58">
        <v>5</v>
      </c>
      <c r="U48" s="58">
        <v>7</v>
      </c>
      <c r="V48" s="58">
        <f t="shared" si="14"/>
        <v>5</v>
      </c>
      <c r="W48" s="51">
        <f t="shared" si="9"/>
        <v>21</v>
      </c>
      <c r="X48" s="51">
        <v>4</v>
      </c>
      <c r="Y48" s="51">
        <v>4</v>
      </c>
      <c r="Z48" s="51"/>
      <c r="AA48" s="51"/>
      <c r="AB48" s="98">
        <f t="shared" si="7"/>
        <v>19.047619047619047</v>
      </c>
      <c r="AC48" s="71">
        <f t="shared" si="8"/>
        <v>6.8965517241379306</v>
      </c>
    </row>
    <row r="49" spans="1:29" hidden="1" outlineLevel="1" x14ac:dyDescent="0.2">
      <c r="A49" s="56">
        <f t="shared" si="15"/>
        <v>8</v>
      </c>
      <c r="B49" s="57" t="s">
        <v>121</v>
      </c>
      <c r="C49" s="58">
        <f t="shared" si="13"/>
        <v>96</v>
      </c>
      <c r="D49" s="55">
        <v>54</v>
      </c>
      <c r="E49" s="58">
        <v>35</v>
      </c>
      <c r="F49" s="58">
        <v>7</v>
      </c>
      <c r="G49" s="58">
        <f t="shared" si="2"/>
        <v>20</v>
      </c>
      <c r="H49" s="58">
        <v>4</v>
      </c>
      <c r="I49" s="58">
        <v>7</v>
      </c>
      <c r="J49" s="58">
        <v>9</v>
      </c>
      <c r="K49" s="58">
        <f t="shared" si="3"/>
        <v>27</v>
      </c>
      <c r="L49" s="58">
        <v>9</v>
      </c>
      <c r="M49" s="58">
        <v>9</v>
      </c>
      <c r="N49" s="58">
        <v>9</v>
      </c>
      <c r="O49" s="58">
        <f t="shared" si="4"/>
        <v>27</v>
      </c>
      <c r="P49" s="58">
        <v>9</v>
      </c>
      <c r="Q49" s="58">
        <v>9</v>
      </c>
      <c r="R49" s="58">
        <v>9</v>
      </c>
      <c r="S49" s="58">
        <f t="shared" si="5"/>
        <v>22</v>
      </c>
      <c r="T49" s="58">
        <v>9</v>
      </c>
      <c r="U49" s="58">
        <v>7</v>
      </c>
      <c r="V49" s="58">
        <f t="shared" si="14"/>
        <v>6</v>
      </c>
      <c r="W49" s="51">
        <f t="shared" si="9"/>
        <v>38</v>
      </c>
      <c r="X49" s="51">
        <v>5</v>
      </c>
      <c r="Y49" s="51">
        <v>5</v>
      </c>
      <c r="Z49" s="51"/>
      <c r="AA49" s="51"/>
      <c r="AB49" s="98">
        <f t="shared" si="7"/>
        <v>13.157894736842104</v>
      </c>
      <c r="AC49" s="71">
        <f t="shared" si="8"/>
        <v>5.2083333333333339</v>
      </c>
    </row>
    <row r="50" spans="1:29" hidden="1" outlineLevel="1" x14ac:dyDescent="0.2">
      <c r="A50" s="56">
        <f t="shared" si="15"/>
        <v>9</v>
      </c>
      <c r="B50" s="57" t="s">
        <v>122</v>
      </c>
      <c r="C50" s="58">
        <f t="shared" si="13"/>
        <v>96</v>
      </c>
      <c r="D50" s="55">
        <v>54</v>
      </c>
      <c r="E50" s="58">
        <v>35</v>
      </c>
      <c r="F50" s="58">
        <v>7</v>
      </c>
      <c r="G50" s="58">
        <f t="shared" si="2"/>
        <v>17</v>
      </c>
      <c r="H50" s="58">
        <v>3</v>
      </c>
      <c r="I50" s="58">
        <v>6</v>
      </c>
      <c r="J50" s="58">
        <v>8</v>
      </c>
      <c r="K50" s="58">
        <f t="shared" si="3"/>
        <v>24</v>
      </c>
      <c r="L50" s="58">
        <v>8</v>
      </c>
      <c r="M50" s="58">
        <v>8</v>
      </c>
      <c r="N50" s="58">
        <v>8</v>
      </c>
      <c r="O50" s="58">
        <f t="shared" si="4"/>
        <v>24</v>
      </c>
      <c r="P50" s="58">
        <v>8</v>
      </c>
      <c r="Q50" s="58">
        <v>8</v>
      </c>
      <c r="R50" s="58">
        <v>8</v>
      </c>
      <c r="S50" s="58">
        <f t="shared" si="5"/>
        <v>31</v>
      </c>
      <c r="T50" s="58">
        <v>8</v>
      </c>
      <c r="U50" s="58">
        <v>10</v>
      </c>
      <c r="V50" s="58">
        <f t="shared" si="14"/>
        <v>13</v>
      </c>
      <c r="W50" s="51">
        <f t="shared" si="9"/>
        <v>33</v>
      </c>
      <c r="X50" s="51">
        <v>4</v>
      </c>
      <c r="Y50" s="51">
        <v>4</v>
      </c>
      <c r="Z50" s="51"/>
      <c r="AA50" s="51"/>
      <c r="AB50" s="98">
        <f t="shared" si="7"/>
        <v>12.121212121212121</v>
      </c>
      <c r="AC50" s="71">
        <f t="shared" si="8"/>
        <v>4.1666666666666661</v>
      </c>
    </row>
    <row r="51" spans="1:29" hidden="1" outlineLevel="1" x14ac:dyDescent="0.2">
      <c r="A51" s="56">
        <f t="shared" si="15"/>
        <v>10</v>
      </c>
      <c r="B51" s="57" t="s">
        <v>123</v>
      </c>
      <c r="C51" s="58">
        <f t="shared" si="13"/>
        <v>109</v>
      </c>
      <c r="D51" s="55">
        <v>61</v>
      </c>
      <c r="E51" s="58">
        <v>40</v>
      </c>
      <c r="F51" s="58">
        <v>8</v>
      </c>
      <c r="G51" s="58">
        <f t="shared" si="2"/>
        <v>21</v>
      </c>
      <c r="H51" s="58">
        <v>4</v>
      </c>
      <c r="I51" s="58">
        <v>7</v>
      </c>
      <c r="J51" s="58">
        <v>10</v>
      </c>
      <c r="K51" s="58">
        <f t="shared" si="3"/>
        <v>30</v>
      </c>
      <c r="L51" s="58">
        <v>10</v>
      </c>
      <c r="M51" s="58">
        <v>10</v>
      </c>
      <c r="N51" s="58">
        <v>10</v>
      </c>
      <c r="O51" s="58">
        <f t="shared" si="4"/>
        <v>30</v>
      </c>
      <c r="P51" s="58">
        <v>10</v>
      </c>
      <c r="Q51" s="58">
        <v>10</v>
      </c>
      <c r="R51" s="58">
        <v>10</v>
      </c>
      <c r="S51" s="58">
        <f t="shared" si="5"/>
        <v>28</v>
      </c>
      <c r="T51" s="58">
        <v>10</v>
      </c>
      <c r="U51" s="58">
        <v>11</v>
      </c>
      <c r="V51" s="58">
        <f t="shared" si="14"/>
        <v>7</v>
      </c>
      <c r="W51" s="51">
        <f t="shared" si="9"/>
        <v>41</v>
      </c>
      <c r="X51" s="51">
        <v>5</v>
      </c>
      <c r="Y51" s="51">
        <v>5</v>
      </c>
      <c r="Z51" s="51">
        <v>1</v>
      </c>
      <c r="AA51" s="51"/>
      <c r="AB51" s="98">
        <f t="shared" si="7"/>
        <v>12.195121951219512</v>
      </c>
      <c r="AC51" s="71">
        <f t="shared" si="8"/>
        <v>4.5871559633027523</v>
      </c>
    </row>
    <row r="52" spans="1:29" hidden="1" outlineLevel="1" x14ac:dyDescent="0.2">
      <c r="A52" s="56">
        <f t="shared" si="15"/>
        <v>11</v>
      </c>
      <c r="B52" s="57" t="s">
        <v>124</v>
      </c>
      <c r="C52" s="58">
        <f t="shared" si="13"/>
        <v>92</v>
      </c>
      <c r="D52" s="55">
        <v>51</v>
      </c>
      <c r="E52" s="58">
        <v>34</v>
      </c>
      <c r="F52" s="58">
        <v>7</v>
      </c>
      <c r="G52" s="58">
        <f t="shared" si="2"/>
        <v>17</v>
      </c>
      <c r="H52" s="58">
        <v>3</v>
      </c>
      <c r="I52" s="58">
        <v>6</v>
      </c>
      <c r="J52" s="58">
        <v>8</v>
      </c>
      <c r="K52" s="58">
        <f t="shared" si="3"/>
        <v>24</v>
      </c>
      <c r="L52" s="58">
        <v>8</v>
      </c>
      <c r="M52" s="58">
        <v>8</v>
      </c>
      <c r="N52" s="58">
        <v>8</v>
      </c>
      <c r="O52" s="58">
        <f t="shared" si="4"/>
        <v>24</v>
      </c>
      <c r="P52" s="58">
        <v>8</v>
      </c>
      <c r="Q52" s="58">
        <v>8</v>
      </c>
      <c r="R52" s="58">
        <v>8</v>
      </c>
      <c r="S52" s="58">
        <f t="shared" si="5"/>
        <v>27</v>
      </c>
      <c r="T52" s="58">
        <v>8</v>
      </c>
      <c r="U52" s="58">
        <v>10</v>
      </c>
      <c r="V52" s="58">
        <f t="shared" si="14"/>
        <v>9</v>
      </c>
      <c r="W52" s="51">
        <f t="shared" si="9"/>
        <v>33</v>
      </c>
      <c r="X52" s="51">
        <v>7</v>
      </c>
      <c r="Y52" s="51">
        <v>7</v>
      </c>
      <c r="Z52" s="51"/>
      <c r="AA52" s="51"/>
      <c r="AB52" s="98">
        <f t="shared" si="7"/>
        <v>21.212121212121211</v>
      </c>
      <c r="AC52" s="71">
        <f t="shared" si="8"/>
        <v>7.608695652173914</v>
      </c>
    </row>
    <row r="53" spans="1:29" hidden="1" outlineLevel="1" x14ac:dyDescent="0.2">
      <c r="A53" s="56">
        <f t="shared" si="15"/>
        <v>12</v>
      </c>
      <c r="B53" s="57" t="s">
        <v>125</v>
      </c>
      <c r="C53" s="58">
        <f t="shared" si="13"/>
        <v>141</v>
      </c>
      <c r="D53" s="55">
        <v>79</v>
      </c>
      <c r="E53" s="58">
        <v>52</v>
      </c>
      <c r="F53" s="58">
        <v>10</v>
      </c>
      <c r="G53" s="58">
        <f t="shared" si="2"/>
        <v>28</v>
      </c>
      <c r="H53" s="58">
        <v>6</v>
      </c>
      <c r="I53" s="58">
        <v>10</v>
      </c>
      <c r="J53" s="58">
        <v>12</v>
      </c>
      <c r="K53" s="58">
        <f t="shared" si="3"/>
        <v>36</v>
      </c>
      <c r="L53" s="58">
        <v>12</v>
      </c>
      <c r="M53" s="58">
        <v>12</v>
      </c>
      <c r="N53" s="58">
        <v>12</v>
      </c>
      <c r="O53" s="58">
        <f t="shared" si="4"/>
        <v>37</v>
      </c>
      <c r="P53" s="58">
        <v>13</v>
      </c>
      <c r="Q53" s="58">
        <v>12</v>
      </c>
      <c r="R53" s="58">
        <v>12</v>
      </c>
      <c r="S53" s="58">
        <f t="shared" si="5"/>
        <v>40</v>
      </c>
      <c r="T53" s="58">
        <v>12</v>
      </c>
      <c r="U53" s="58">
        <v>15</v>
      </c>
      <c r="V53" s="58">
        <f t="shared" si="14"/>
        <v>13</v>
      </c>
      <c r="W53" s="51">
        <f t="shared" si="9"/>
        <v>52</v>
      </c>
      <c r="X53" s="51">
        <v>6</v>
      </c>
      <c r="Y53" s="51">
        <v>6</v>
      </c>
      <c r="Z53" s="51"/>
      <c r="AA53" s="51"/>
      <c r="AB53" s="98">
        <f t="shared" si="7"/>
        <v>11.538461538461538</v>
      </c>
      <c r="AC53" s="71">
        <f t="shared" si="8"/>
        <v>4.2553191489361701</v>
      </c>
    </row>
    <row r="54" spans="1:29" hidden="1" outlineLevel="1" x14ac:dyDescent="0.2">
      <c r="A54" s="56">
        <f t="shared" si="15"/>
        <v>13</v>
      </c>
      <c r="B54" s="57" t="s">
        <v>126</v>
      </c>
      <c r="C54" s="58">
        <f t="shared" si="13"/>
        <v>9</v>
      </c>
      <c r="D54" s="55">
        <v>5</v>
      </c>
      <c r="E54" s="58">
        <v>3</v>
      </c>
      <c r="F54" s="58">
        <v>1</v>
      </c>
      <c r="G54" s="58">
        <f t="shared" si="2"/>
        <v>2</v>
      </c>
      <c r="H54" s="58">
        <v>0</v>
      </c>
      <c r="I54" s="58">
        <v>1</v>
      </c>
      <c r="J54" s="58">
        <v>1</v>
      </c>
      <c r="K54" s="58">
        <f t="shared" si="3"/>
        <v>3</v>
      </c>
      <c r="L54" s="58">
        <v>1</v>
      </c>
      <c r="M54" s="58">
        <v>1</v>
      </c>
      <c r="N54" s="58">
        <v>1</v>
      </c>
      <c r="O54" s="58">
        <f t="shared" si="4"/>
        <v>2</v>
      </c>
      <c r="P54" s="58">
        <v>0</v>
      </c>
      <c r="Q54" s="58">
        <v>1</v>
      </c>
      <c r="R54" s="58">
        <v>1</v>
      </c>
      <c r="S54" s="58">
        <f t="shared" si="5"/>
        <v>2</v>
      </c>
      <c r="T54" s="58">
        <v>1</v>
      </c>
      <c r="U54" s="58">
        <v>1</v>
      </c>
      <c r="V54" s="58">
        <f t="shared" si="14"/>
        <v>0</v>
      </c>
      <c r="W54" s="51">
        <f t="shared" si="9"/>
        <v>4</v>
      </c>
      <c r="X54" s="51">
        <v>1</v>
      </c>
      <c r="Y54" s="51">
        <v>1</v>
      </c>
      <c r="Z54" s="51"/>
      <c r="AA54" s="51"/>
      <c r="AB54" s="98">
        <f t="shared" si="7"/>
        <v>25</v>
      </c>
      <c r="AC54" s="71">
        <f t="shared" si="8"/>
        <v>11.111111111111111</v>
      </c>
    </row>
    <row r="55" spans="1:29" ht="27.75" customHeight="1" collapsed="1" x14ac:dyDescent="0.2">
      <c r="A55" s="48">
        <v>4</v>
      </c>
      <c r="B55" s="49" t="s">
        <v>279</v>
      </c>
      <c r="C55" s="50">
        <f t="shared" si="11"/>
        <v>1093</v>
      </c>
      <c r="D55" s="50">
        <v>650</v>
      </c>
      <c r="E55" s="50">
        <v>390</v>
      </c>
      <c r="F55" s="50">
        <v>53</v>
      </c>
      <c r="G55" s="50">
        <f t="shared" si="2"/>
        <v>195</v>
      </c>
      <c r="H55" s="50">
        <v>45</v>
      </c>
      <c r="I55" s="50">
        <v>65</v>
      </c>
      <c r="J55" s="50">
        <v>85</v>
      </c>
      <c r="K55" s="50">
        <f t="shared" si="3"/>
        <v>255</v>
      </c>
      <c r="L55" s="50">
        <v>85</v>
      </c>
      <c r="M55" s="50">
        <v>85</v>
      </c>
      <c r="N55" s="50">
        <v>85</v>
      </c>
      <c r="O55" s="50">
        <f t="shared" si="4"/>
        <v>285</v>
      </c>
      <c r="P55" s="50">
        <v>90</v>
      </c>
      <c r="Q55" s="50">
        <v>95</v>
      </c>
      <c r="R55" s="50">
        <v>100</v>
      </c>
      <c r="S55" s="50">
        <f t="shared" si="5"/>
        <v>358</v>
      </c>
      <c r="T55" s="50">
        <v>95</v>
      </c>
      <c r="U55" s="50">
        <v>159</v>
      </c>
      <c r="V55" s="50">
        <v>104</v>
      </c>
      <c r="W55" s="51">
        <f t="shared" si="9"/>
        <v>365</v>
      </c>
      <c r="X55" s="51">
        <f>SUM(X56:X68)</f>
        <v>164</v>
      </c>
      <c r="Y55" s="51">
        <v>157</v>
      </c>
      <c r="Z55" s="51">
        <v>4</v>
      </c>
      <c r="AA55" s="51"/>
      <c r="AB55" s="98">
        <f t="shared" si="7"/>
        <v>44.93150684931507</v>
      </c>
      <c r="AC55" s="71">
        <f t="shared" si="8"/>
        <v>15.004574565416284</v>
      </c>
    </row>
    <row r="56" spans="1:29" hidden="1" outlineLevel="1" x14ac:dyDescent="0.2">
      <c r="A56" s="48">
        <v>1</v>
      </c>
      <c r="B56" s="49" t="s">
        <v>142</v>
      </c>
      <c r="C56" s="50">
        <v>30</v>
      </c>
      <c r="D56" s="50">
        <v>15</v>
      </c>
      <c r="E56" s="50">
        <v>12</v>
      </c>
      <c r="F56" s="50">
        <v>3</v>
      </c>
      <c r="G56" s="50">
        <f t="shared" si="2"/>
        <v>9</v>
      </c>
      <c r="H56" s="50">
        <v>3</v>
      </c>
      <c r="I56" s="50">
        <v>3</v>
      </c>
      <c r="J56" s="50">
        <v>3</v>
      </c>
      <c r="K56" s="50">
        <f t="shared" si="3"/>
        <v>6</v>
      </c>
      <c r="L56" s="50">
        <v>2</v>
      </c>
      <c r="M56" s="50">
        <v>2</v>
      </c>
      <c r="N56" s="50">
        <v>2</v>
      </c>
      <c r="O56" s="50">
        <f t="shared" si="4"/>
        <v>6</v>
      </c>
      <c r="P56" s="50">
        <v>2</v>
      </c>
      <c r="Q56" s="50">
        <v>2</v>
      </c>
      <c r="R56" s="50">
        <v>2</v>
      </c>
      <c r="S56" s="50">
        <f t="shared" si="5"/>
        <v>9</v>
      </c>
      <c r="T56" s="50">
        <v>3</v>
      </c>
      <c r="U56" s="50">
        <v>3</v>
      </c>
      <c r="V56" s="50">
        <v>3</v>
      </c>
      <c r="W56" s="51">
        <f t="shared" si="9"/>
        <v>13</v>
      </c>
      <c r="X56" s="51">
        <v>6</v>
      </c>
      <c r="Y56" s="51">
        <v>6</v>
      </c>
      <c r="Z56" s="51"/>
      <c r="AA56" s="51"/>
      <c r="AB56" s="98">
        <f t="shared" si="7"/>
        <v>46.153846153846153</v>
      </c>
      <c r="AC56" s="71">
        <f t="shared" si="8"/>
        <v>20</v>
      </c>
    </row>
    <row r="57" spans="1:29" hidden="1" outlineLevel="1" x14ac:dyDescent="0.2">
      <c r="A57" s="48">
        <v>2</v>
      </c>
      <c r="B57" s="49" t="s">
        <v>143</v>
      </c>
      <c r="C57" s="50">
        <v>80</v>
      </c>
      <c r="D57" s="50">
        <v>50</v>
      </c>
      <c r="E57" s="50">
        <v>25</v>
      </c>
      <c r="F57" s="50">
        <v>5</v>
      </c>
      <c r="G57" s="50">
        <f t="shared" si="2"/>
        <v>10</v>
      </c>
      <c r="H57" s="50">
        <v>3</v>
      </c>
      <c r="I57" s="50">
        <v>3</v>
      </c>
      <c r="J57" s="50">
        <v>4</v>
      </c>
      <c r="K57" s="50">
        <f t="shared" si="3"/>
        <v>15</v>
      </c>
      <c r="L57" s="50">
        <v>5</v>
      </c>
      <c r="M57" s="50">
        <v>5</v>
      </c>
      <c r="N57" s="50">
        <v>5</v>
      </c>
      <c r="O57" s="50">
        <f t="shared" si="4"/>
        <v>25</v>
      </c>
      <c r="P57" s="50">
        <v>5</v>
      </c>
      <c r="Q57" s="50">
        <v>10</v>
      </c>
      <c r="R57" s="50">
        <v>10</v>
      </c>
      <c r="S57" s="50">
        <f t="shared" si="5"/>
        <v>30</v>
      </c>
      <c r="T57" s="50">
        <v>5</v>
      </c>
      <c r="U57" s="50">
        <v>15</v>
      </c>
      <c r="V57" s="50">
        <v>10</v>
      </c>
      <c r="W57" s="51">
        <f t="shared" si="9"/>
        <v>20</v>
      </c>
      <c r="X57" s="51">
        <v>25</v>
      </c>
      <c r="Y57" s="51">
        <v>24</v>
      </c>
      <c r="Z57" s="51"/>
      <c r="AA57" s="51"/>
      <c r="AB57" s="98">
        <f t="shared" si="7"/>
        <v>125</v>
      </c>
      <c r="AC57" s="71">
        <f t="shared" si="8"/>
        <v>31.25</v>
      </c>
    </row>
    <row r="58" spans="1:29" hidden="1" outlineLevel="1" x14ac:dyDescent="0.2">
      <c r="A58" s="48">
        <v>3</v>
      </c>
      <c r="B58" s="49" t="s">
        <v>144</v>
      </c>
      <c r="C58" s="50">
        <v>80</v>
      </c>
      <c r="D58" s="50">
        <v>50</v>
      </c>
      <c r="E58" s="50">
        <v>25</v>
      </c>
      <c r="F58" s="50">
        <v>5</v>
      </c>
      <c r="G58" s="50">
        <f t="shared" si="2"/>
        <v>9</v>
      </c>
      <c r="H58" s="50">
        <v>3</v>
      </c>
      <c r="I58" s="50">
        <v>3</v>
      </c>
      <c r="J58" s="50">
        <v>3</v>
      </c>
      <c r="K58" s="50">
        <f t="shared" si="3"/>
        <v>13</v>
      </c>
      <c r="L58" s="50">
        <v>3</v>
      </c>
      <c r="M58" s="50">
        <v>5</v>
      </c>
      <c r="N58" s="50">
        <v>5</v>
      </c>
      <c r="O58" s="50">
        <f t="shared" si="4"/>
        <v>23</v>
      </c>
      <c r="P58" s="50">
        <v>8</v>
      </c>
      <c r="Q58" s="50">
        <v>8</v>
      </c>
      <c r="R58" s="50">
        <v>7</v>
      </c>
      <c r="S58" s="50">
        <f t="shared" si="5"/>
        <v>35</v>
      </c>
      <c r="T58" s="50">
        <v>5</v>
      </c>
      <c r="U58" s="50">
        <v>15</v>
      </c>
      <c r="V58" s="50">
        <v>15</v>
      </c>
      <c r="W58" s="51">
        <f t="shared" si="9"/>
        <v>17</v>
      </c>
      <c r="X58" s="51">
        <v>17</v>
      </c>
      <c r="Y58" s="51">
        <v>17</v>
      </c>
      <c r="Z58" s="51"/>
      <c r="AA58" s="51"/>
      <c r="AB58" s="98">
        <f t="shared" si="7"/>
        <v>100</v>
      </c>
      <c r="AC58" s="71">
        <f t="shared" si="8"/>
        <v>21.25</v>
      </c>
    </row>
    <row r="59" spans="1:29" hidden="1" outlineLevel="1" x14ac:dyDescent="0.2">
      <c r="A59" s="48">
        <v>4</v>
      </c>
      <c r="B59" s="49" t="s">
        <v>145</v>
      </c>
      <c r="C59" s="50">
        <v>170</v>
      </c>
      <c r="D59" s="50">
        <v>85</v>
      </c>
      <c r="E59" s="50">
        <v>75</v>
      </c>
      <c r="F59" s="50">
        <v>10</v>
      </c>
      <c r="G59" s="50">
        <f t="shared" si="2"/>
        <v>28</v>
      </c>
      <c r="H59" s="50">
        <v>5</v>
      </c>
      <c r="I59" s="50">
        <v>8</v>
      </c>
      <c r="J59" s="50">
        <v>15</v>
      </c>
      <c r="K59" s="50">
        <f t="shared" si="3"/>
        <v>40</v>
      </c>
      <c r="L59" s="50">
        <v>15</v>
      </c>
      <c r="M59" s="50">
        <v>10</v>
      </c>
      <c r="N59" s="50">
        <v>15</v>
      </c>
      <c r="O59" s="50">
        <f t="shared" si="4"/>
        <v>40</v>
      </c>
      <c r="P59" s="50">
        <v>15</v>
      </c>
      <c r="Q59" s="50">
        <v>10</v>
      </c>
      <c r="R59" s="50">
        <v>15</v>
      </c>
      <c r="S59" s="50">
        <f t="shared" si="5"/>
        <v>62</v>
      </c>
      <c r="T59" s="50">
        <v>20</v>
      </c>
      <c r="U59" s="50">
        <v>32</v>
      </c>
      <c r="V59" s="50">
        <v>10</v>
      </c>
      <c r="W59" s="51">
        <f t="shared" si="9"/>
        <v>53</v>
      </c>
      <c r="X59" s="51">
        <v>22</v>
      </c>
      <c r="Y59" s="51">
        <v>22</v>
      </c>
      <c r="Z59" s="51"/>
      <c r="AA59" s="51"/>
      <c r="AB59" s="98">
        <f t="shared" si="7"/>
        <v>41.509433962264154</v>
      </c>
      <c r="AC59" s="71">
        <f t="shared" si="8"/>
        <v>12.941176470588237</v>
      </c>
    </row>
    <row r="60" spans="1:29" hidden="1" outlineLevel="1" x14ac:dyDescent="0.2">
      <c r="A60" s="48">
        <v>5</v>
      </c>
      <c r="B60" s="49" t="s">
        <v>146</v>
      </c>
      <c r="C60" s="50">
        <v>80</v>
      </c>
      <c r="D60" s="50">
        <v>50</v>
      </c>
      <c r="E60" s="50">
        <v>27</v>
      </c>
      <c r="F60" s="50">
        <v>3</v>
      </c>
      <c r="G60" s="50">
        <f t="shared" si="2"/>
        <v>23</v>
      </c>
      <c r="H60" s="50">
        <v>5</v>
      </c>
      <c r="I60" s="50">
        <v>8</v>
      </c>
      <c r="J60" s="50">
        <v>10</v>
      </c>
      <c r="K60" s="50">
        <f t="shared" si="3"/>
        <v>25</v>
      </c>
      <c r="L60" s="50">
        <v>10</v>
      </c>
      <c r="M60" s="50">
        <v>10</v>
      </c>
      <c r="N60" s="50">
        <v>5</v>
      </c>
      <c r="O60" s="50">
        <f t="shared" si="4"/>
        <v>15</v>
      </c>
      <c r="P60" s="50">
        <v>5</v>
      </c>
      <c r="Q60" s="50">
        <v>5</v>
      </c>
      <c r="R60" s="50">
        <v>5</v>
      </c>
      <c r="S60" s="50">
        <f t="shared" si="5"/>
        <v>17</v>
      </c>
      <c r="T60" s="50">
        <v>5</v>
      </c>
      <c r="U60" s="50">
        <v>7</v>
      </c>
      <c r="V60" s="50">
        <v>5</v>
      </c>
      <c r="W60" s="51">
        <f t="shared" si="9"/>
        <v>43</v>
      </c>
      <c r="X60" s="51">
        <v>14</v>
      </c>
      <c r="Y60" s="51">
        <v>14</v>
      </c>
      <c r="Z60" s="51"/>
      <c r="AA60" s="51"/>
      <c r="AB60" s="98">
        <f t="shared" si="7"/>
        <v>32.558139534883722</v>
      </c>
      <c r="AC60" s="71">
        <f t="shared" si="8"/>
        <v>17.5</v>
      </c>
    </row>
    <row r="61" spans="1:29" hidden="1" outlineLevel="1" x14ac:dyDescent="0.2">
      <c r="A61" s="48">
        <v>6</v>
      </c>
      <c r="B61" s="49" t="s">
        <v>147</v>
      </c>
      <c r="C61" s="50">
        <v>60</v>
      </c>
      <c r="D61" s="50">
        <v>40</v>
      </c>
      <c r="E61" s="50">
        <v>17</v>
      </c>
      <c r="F61" s="50">
        <v>3</v>
      </c>
      <c r="G61" s="50">
        <f t="shared" si="2"/>
        <v>15</v>
      </c>
      <c r="H61" s="50">
        <v>5</v>
      </c>
      <c r="I61" s="50">
        <v>5</v>
      </c>
      <c r="J61" s="50">
        <v>5</v>
      </c>
      <c r="K61" s="50">
        <f t="shared" si="3"/>
        <v>15</v>
      </c>
      <c r="L61" s="50">
        <v>5</v>
      </c>
      <c r="M61" s="50">
        <v>5</v>
      </c>
      <c r="N61" s="50">
        <v>5</v>
      </c>
      <c r="O61" s="50">
        <f t="shared" si="4"/>
        <v>15</v>
      </c>
      <c r="P61" s="50">
        <v>5</v>
      </c>
      <c r="Q61" s="50">
        <v>5</v>
      </c>
      <c r="R61" s="50">
        <v>5</v>
      </c>
      <c r="S61" s="50">
        <f t="shared" si="5"/>
        <v>15</v>
      </c>
      <c r="T61" s="50">
        <v>5</v>
      </c>
      <c r="U61" s="50">
        <v>5</v>
      </c>
      <c r="V61" s="50">
        <v>5</v>
      </c>
      <c r="W61" s="51">
        <f t="shared" si="9"/>
        <v>25</v>
      </c>
      <c r="X61" s="51">
        <v>6</v>
      </c>
      <c r="Y61" s="51">
        <v>4</v>
      </c>
      <c r="Z61" s="51">
        <v>2</v>
      </c>
      <c r="AA61" s="51"/>
      <c r="AB61" s="98">
        <f t="shared" si="7"/>
        <v>24</v>
      </c>
      <c r="AC61" s="71">
        <f t="shared" si="8"/>
        <v>10</v>
      </c>
    </row>
    <row r="62" spans="1:29" hidden="1" outlineLevel="1" x14ac:dyDescent="0.2">
      <c r="A62" s="48">
        <v>7</v>
      </c>
      <c r="B62" s="49" t="s">
        <v>148</v>
      </c>
      <c r="C62" s="50">
        <v>80</v>
      </c>
      <c r="D62" s="50">
        <v>50</v>
      </c>
      <c r="E62" s="50">
        <v>27</v>
      </c>
      <c r="F62" s="50">
        <v>3</v>
      </c>
      <c r="G62" s="50">
        <f t="shared" si="2"/>
        <v>13</v>
      </c>
      <c r="H62" s="50">
        <v>3</v>
      </c>
      <c r="I62" s="50">
        <v>5</v>
      </c>
      <c r="J62" s="50">
        <v>5</v>
      </c>
      <c r="K62" s="50">
        <f t="shared" si="3"/>
        <v>15</v>
      </c>
      <c r="L62" s="50">
        <v>5</v>
      </c>
      <c r="M62" s="50">
        <v>5</v>
      </c>
      <c r="N62" s="50">
        <v>5</v>
      </c>
      <c r="O62" s="50">
        <f t="shared" si="4"/>
        <v>30</v>
      </c>
      <c r="P62" s="50">
        <v>10</v>
      </c>
      <c r="Q62" s="50">
        <v>10</v>
      </c>
      <c r="R62" s="50">
        <v>10</v>
      </c>
      <c r="S62" s="50">
        <f t="shared" si="5"/>
        <v>22</v>
      </c>
      <c r="T62" s="50">
        <v>5</v>
      </c>
      <c r="U62" s="50">
        <v>7</v>
      </c>
      <c r="V62" s="50">
        <v>10</v>
      </c>
      <c r="W62" s="51">
        <f t="shared" si="9"/>
        <v>23</v>
      </c>
      <c r="X62" s="51">
        <v>7</v>
      </c>
      <c r="Y62" s="51">
        <v>6</v>
      </c>
      <c r="Z62" s="51">
        <v>1</v>
      </c>
      <c r="AA62" s="51"/>
      <c r="AB62" s="98">
        <f t="shared" si="7"/>
        <v>30.434782608695656</v>
      </c>
      <c r="AC62" s="71">
        <f t="shared" si="8"/>
        <v>8.75</v>
      </c>
    </row>
    <row r="63" spans="1:29" hidden="1" outlineLevel="1" x14ac:dyDescent="0.2">
      <c r="A63" s="48">
        <v>8</v>
      </c>
      <c r="B63" s="49" t="s">
        <v>149</v>
      </c>
      <c r="C63" s="50">
        <v>80</v>
      </c>
      <c r="D63" s="50">
        <v>50</v>
      </c>
      <c r="E63" s="50">
        <v>27</v>
      </c>
      <c r="F63" s="50">
        <v>3</v>
      </c>
      <c r="G63" s="50">
        <f t="shared" si="2"/>
        <v>18</v>
      </c>
      <c r="H63" s="50">
        <v>3</v>
      </c>
      <c r="I63" s="50">
        <v>5</v>
      </c>
      <c r="J63" s="50">
        <v>10</v>
      </c>
      <c r="K63" s="50">
        <f t="shared" si="3"/>
        <v>25</v>
      </c>
      <c r="L63" s="50">
        <v>10</v>
      </c>
      <c r="M63" s="50">
        <v>10</v>
      </c>
      <c r="N63" s="50">
        <v>5</v>
      </c>
      <c r="O63" s="50">
        <f t="shared" si="4"/>
        <v>15</v>
      </c>
      <c r="P63" s="50">
        <v>5</v>
      </c>
      <c r="Q63" s="50">
        <v>5</v>
      </c>
      <c r="R63" s="50">
        <v>5</v>
      </c>
      <c r="S63" s="50">
        <f t="shared" si="5"/>
        <v>22</v>
      </c>
      <c r="T63" s="50">
        <v>5</v>
      </c>
      <c r="U63" s="50">
        <v>12</v>
      </c>
      <c r="V63" s="50">
        <v>5</v>
      </c>
      <c r="W63" s="51">
        <f t="shared" si="9"/>
        <v>38</v>
      </c>
      <c r="X63" s="51">
        <v>17</v>
      </c>
      <c r="Y63" s="51">
        <v>16</v>
      </c>
      <c r="Z63" s="51"/>
      <c r="AA63" s="51"/>
      <c r="AB63" s="98">
        <f t="shared" si="7"/>
        <v>44.736842105263158</v>
      </c>
      <c r="AC63" s="71">
        <f t="shared" si="8"/>
        <v>21.25</v>
      </c>
    </row>
    <row r="64" spans="1:29" hidden="1" outlineLevel="1" x14ac:dyDescent="0.2">
      <c r="A64" s="48">
        <v>9</v>
      </c>
      <c r="B64" s="49" t="s">
        <v>150</v>
      </c>
      <c r="C64" s="50">
        <v>80</v>
      </c>
      <c r="D64" s="50">
        <v>50</v>
      </c>
      <c r="E64" s="50">
        <v>27</v>
      </c>
      <c r="F64" s="50">
        <v>3</v>
      </c>
      <c r="G64" s="50">
        <f t="shared" si="2"/>
        <v>18</v>
      </c>
      <c r="H64" s="50">
        <v>3</v>
      </c>
      <c r="I64" s="50">
        <v>7</v>
      </c>
      <c r="J64" s="50">
        <v>8</v>
      </c>
      <c r="K64" s="50">
        <f t="shared" si="3"/>
        <v>20</v>
      </c>
      <c r="L64" s="50">
        <v>7</v>
      </c>
      <c r="M64" s="50">
        <v>8</v>
      </c>
      <c r="N64" s="50">
        <v>5</v>
      </c>
      <c r="O64" s="50">
        <f t="shared" si="4"/>
        <v>20</v>
      </c>
      <c r="P64" s="50">
        <v>5</v>
      </c>
      <c r="Q64" s="50">
        <v>5</v>
      </c>
      <c r="R64" s="50">
        <v>10</v>
      </c>
      <c r="S64" s="50">
        <f t="shared" si="5"/>
        <v>22</v>
      </c>
      <c r="T64" s="50">
        <v>5</v>
      </c>
      <c r="U64" s="50">
        <v>7</v>
      </c>
      <c r="V64" s="50">
        <v>10</v>
      </c>
      <c r="W64" s="51">
        <f t="shared" si="9"/>
        <v>33</v>
      </c>
      <c r="X64" s="51">
        <v>12</v>
      </c>
      <c r="Y64" s="51">
        <v>12</v>
      </c>
      <c r="Z64" s="51"/>
      <c r="AA64" s="51"/>
      <c r="AB64" s="98">
        <f t="shared" si="7"/>
        <v>36.363636363636367</v>
      </c>
      <c r="AC64" s="71">
        <f t="shared" si="8"/>
        <v>15</v>
      </c>
    </row>
    <row r="65" spans="1:29" hidden="1" outlineLevel="1" x14ac:dyDescent="0.2">
      <c r="A65" s="48">
        <v>10</v>
      </c>
      <c r="B65" s="49" t="s">
        <v>151</v>
      </c>
      <c r="C65" s="50">
        <v>80</v>
      </c>
      <c r="D65" s="50">
        <v>55</v>
      </c>
      <c r="E65" s="50">
        <v>23</v>
      </c>
      <c r="F65" s="50">
        <v>2</v>
      </c>
      <c r="G65" s="50">
        <f t="shared" si="2"/>
        <v>15</v>
      </c>
      <c r="H65" s="50">
        <v>3</v>
      </c>
      <c r="I65" s="50">
        <v>7</v>
      </c>
      <c r="J65" s="50">
        <v>5</v>
      </c>
      <c r="K65" s="50">
        <f t="shared" si="3"/>
        <v>15</v>
      </c>
      <c r="L65" s="50">
        <v>5</v>
      </c>
      <c r="M65" s="50">
        <v>5</v>
      </c>
      <c r="N65" s="50">
        <v>5</v>
      </c>
      <c r="O65" s="50">
        <f t="shared" si="4"/>
        <v>30</v>
      </c>
      <c r="P65" s="50">
        <v>10</v>
      </c>
      <c r="Q65" s="50">
        <v>10</v>
      </c>
      <c r="R65" s="50">
        <v>10</v>
      </c>
      <c r="S65" s="50">
        <f t="shared" si="5"/>
        <v>20</v>
      </c>
      <c r="T65" s="50">
        <v>5</v>
      </c>
      <c r="U65" s="50">
        <v>7</v>
      </c>
      <c r="V65" s="50">
        <v>8</v>
      </c>
      <c r="W65" s="51">
        <f t="shared" si="9"/>
        <v>25</v>
      </c>
      <c r="X65" s="51">
        <v>15</v>
      </c>
      <c r="Y65" s="51">
        <v>15</v>
      </c>
      <c r="Z65" s="51"/>
      <c r="AA65" s="51"/>
      <c r="AB65" s="98">
        <f t="shared" si="7"/>
        <v>60</v>
      </c>
      <c r="AC65" s="71">
        <f t="shared" si="8"/>
        <v>18.75</v>
      </c>
    </row>
    <row r="66" spans="1:29" hidden="1" outlineLevel="1" x14ac:dyDescent="0.2">
      <c r="A66" s="48">
        <v>11</v>
      </c>
      <c r="B66" s="49" t="s">
        <v>152</v>
      </c>
      <c r="C66" s="50">
        <v>80</v>
      </c>
      <c r="D66" s="50">
        <v>55</v>
      </c>
      <c r="E66" s="50">
        <v>23</v>
      </c>
      <c r="F66" s="50">
        <v>2</v>
      </c>
      <c r="G66" s="50">
        <f t="shared" si="2"/>
        <v>18</v>
      </c>
      <c r="H66" s="50">
        <v>3</v>
      </c>
      <c r="I66" s="50">
        <v>5</v>
      </c>
      <c r="J66" s="50">
        <v>10</v>
      </c>
      <c r="K66" s="50">
        <f t="shared" si="3"/>
        <v>25</v>
      </c>
      <c r="L66" s="50">
        <v>10</v>
      </c>
      <c r="M66" s="50">
        <v>10</v>
      </c>
      <c r="N66" s="50">
        <v>5</v>
      </c>
      <c r="O66" s="50">
        <f t="shared" si="4"/>
        <v>15</v>
      </c>
      <c r="P66" s="50">
        <v>5</v>
      </c>
      <c r="Q66" s="50">
        <v>5</v>
      </c>
      <c r="R66" s="50">
        <v>5</v>
      </c>
      <c r="S66" s="50">
        <f t="shared" si="5"/>
        <v>22</v>
      </c>
      <c r="T66" s="50">
        <v>5</v>
      </c>
      <c r="U66" s="50">
        <v>12</v>
      </c>
      <c r="V66" s="50">
        <v>5</v>
      </c>
      <c r="W66" s="51">
        <f t="shared" si="9"/>
        <v>38</v>
      </c>
      <c r="X66" s="51">
        <v>4</v>
      </c>
      <c r="Y66" s="51">
        <v>4</v>
      </c>
      <c r="Z66" s="51"/>
      <c r="AA66" s="51"/>
      <c r="AB66" s="98">
        <f t="shared" si="7"/>
        <v>10.526315789473683</v>
      </c>
      <c r="AC66" s="71">
        <f t="shared" si="8"/>
        <v>5</v>
      </c>
    </row>
    <row r="67" spans="1:29" hidden="1" outlineLevel="1" x14ac:dyDescent="0.2">
      <c r="A67" s="48">
        <v>12</v>
      </c>
      <c r="B67" s="49" t="s">
        <v>153</v>
      </c>
      <c r="C67" s="50">
        <v>13</v>
      </c>
      <c r="D67" s="50">
        <v>5</v>
      </c>
      <c r="E67" s="50">
        <v>7</v>
      </c>
      <c r="F67" s="50">
        <v>1</v>
      </c>
      <c r="G67" s="50">
        <f t="shared" si="2"/>
        <v>3</v>
      </c>
      <c r="H67" s="50">
        <v>1</v>
      </c>
      <c r="I67" s="50">
        <v>1</v>
      </c>
      <c r="J67" s="50">
        <v>1</v>
      </c>
      <c r="K67" s="50">
        <f t="shared" si="3"/>
        <v>3</v>
      </c>
      <c r="L67" s="50">
        <v>1</v>
      </c>
      <c r="M67" s="50">
        <v>1</v>
      </c>
      <c r="N67" s="50">
        <v>1</v>
      </c>
      <c r="O67" s="50">
        <f t="shared" si="4"/>
        <v>3</v>
      </c>
      <c r="P67" s="50">
        <v>1</v>
      </c>
      <c r="Q67" s="50">
        <v>1</v>
      </c>
      <c r="R67" s="50">
        <v>1</v>
      </c>
      <c r="S67" s="50">
        <f t="shared" si="5"/>
        <v>4</v>
      </c>
      <c r="T67" s="50">
        <v>1</v>
      </c>
      <c r="U67" s="50">
        <v>2</v>
      </c>
      <c r="V67" s="50">
        <v>1</v>
      </c>
      <c r="W67" s="51">
        <f t="shared" si="9"/>
        <v>5</v>
      </c>
      <c r="X67" s="51">
        <v>0</v>
      </c>
      <c r="Y67" s="51">
        <v>0</v>
      </c>
      <c r="Z67" s="51"/>
      <c r="AA67" s="51"/>
      <c r="AB67" s="98">
        <f t="shared" si="7"/>
        <v>0</v>
      </c>
      <c r="AC67" s="71">
        <f t="shared" si="8"/>
        <v>0</v>
      </c>
    </row>
    <row r="68" spans="1:29" hidden="1" outlineLevel="1" x14ac:dyDescent="0.2">
      <c r="A68" s="48">
        <v>13</v>
      </c>
      <c r="B68" s="49" t="s">
        <v>154</v>
      </c>
      <c r="C68" s="50">
        <v>180</v>
      </c>
      <c r="D68" s="50">
        <v>95</v>
      </c>
      <c r="E68" s="50">
        <v>75</v>
      </c>
      <c r="F68" s="50">
        <v>10</v>
      </c>
      <c r="G68" s="50">
        <f t="shared" si="2"/>
        <v>16</v>
      </c>
      <c r="H68" s="50">
        <v>5</v>
      </c>
      <c r="I68" s="50">
        <v>5</v>
      </c>
      <c r="J68" s="50">
        <v>6</v>
      </c>
      <c r="K68" s="50">
        <f t="shared" si="3"/>
        <v>38</v>
      </c>
      <c r="L68" s="50">
        <v>7</v>
      </c>
      <c r="M68" s="50">
        <v>9</v>
      </c>
      <c r="N68" s="50">
        <v>22</v>
      </c>
      <c r="O68" s="50">
        <f t="shared" si="4"/>
        <v>48</v>
      </c>
      <c r="P68" s="50">
        <v>14</v>
      </c>
      <c r="Q68" s="50">
        <v>19</v>
      </c>
      <c r="R68" s="50">
        <v>15</v>
      </c>
      <c r="S68" s="50">
        <f t="shared" si="5"/>
        <v>78</v>
      </c>
      <c r="T68" s="50">
        <v>26</v>
      </c>
      <c r="U68" s="50">
        <v>35</v>
      </c>
      <c r="V68" s="50">
        <v>17</v>
      </c>
      <c r="W68" s="51">
        <f t="shared" si="9"/>
        <v>32</v>
      </c>
      <c r="X68" s="51">
        <v>19</v>
      </c>
      <c r="Y68" s="51">
        <v>17</v>
      </c>
      <c r="Z68" s="51">
        <v>1</v>
      </c>
      <c r="AA68" s="51"/>
      <c r="AB68" s="98">
        <f t="shared" si="7"/>
        <v>59.375</v>
      </c>
      <c r="AC68" s="71">
        <f t="shared" si="8"/>
        <v>10.555555555555555</v>
      </c>
    </row>
    <row r="69" spans="1:29" ht="27.75" customHeight="1" collapsed="1" x14ac:dyDescent="0.2">
      <c r="A69" s="48">
        <v>5</v>
      </c>
      <c r="B69" s="49" t="s">
        <v>280</v>
      </c>
      <c r="C69" s="50">
        <f t="shared" si="11"/>
        <v>2048</v>
      </c>
      <c r="D69" s="50">
        <v>1100</v>
      </c>
      <c r="E69" s="50">
        <v>820</v>
      </c>
      <c r="F69" s="50">
        <v>128</v>
      </c>
      <c r="G69" s="50">
        <f t="shared" si="2"/>
        <v>308</v>
      </c>
      <c r="H69" s="50">
        <v>78</v>
      </c>
      <c r="I69" s="50">
        <v>100</v>
      </c>
      <c r="J69" s="50">
        <v>130</v>
      </c>
      <c r="K69" s="50">
        <f t="shared" si="3"/>
        <v>550</v>
      </c>
      <c r="L69" s="50">
        <v>170</v>
      </c>
      <c r="M69" s="50">
        <v>190</v>
      </c>
      <c r="N69" s="50">
        <v>190</v>
      </c>
      <c r="O69" s="50">
        <f t="shared" si="4"/>
        <v>630</v>
      </c>
      <c r="P69" s="50">
        <v>190</v>
      </c>
      <c r="Q69" s="50">
        <v>220</v>
      </c>
      <c r="R69" s="50">
        <v>220</v>
      </c>
      <c r="S69" s="50">
        <f t="shared" si="5"/>
        <v>560</v>
      </c>
      <c r="T69" s="50">
        <v>220</v>
      </c>
      <c r="U69" s="50">
        <v>190</v>
      </c>
      <c r="V69" s="50">
        <v>150</v>
      </c>
      <c r="W69" s="51">
        <f t="shared" si="9"/>
        <v>668</v>
      </c>
      <c r="X69" s="51">
        <f>SUM(X70:X84)</f>
        <v>156</v>
      </c>
      <c r="Y69" s="51">
        <v>142</v>
      </c>
      <c r="Z69" s="51">
        <v>5</v>
      </c>
      <c r="AA69" s="51"/>
      <c r="AB69" s="98">
        <f t="shared" si="7"/>
        <v>23.353293413173652</v>
      </c>
      <c r="AC69" s="71">
        <f t="shared" si="8"/>
        <v>7.6171875</v>
      </c>
    </row>
    <row r="70" spans="1:29" hidden="1" outlineLevel="1" x14ac:dyDescent="0.2">
      <c r="A70" s="52">
        <v>1</v>
      </c>
      <c r="B70" s="69" t="s">
        <v>54</v>
      </c>
      <c r="C70" s="58">
        <f>D70+E70+F70</f>
        <v>137</v>
      </c>
      <c r="D70" s="58">
        <v>80</v>
      </c>
      <c r="E70" s="58">
        <v>50</v>
      </c>
      <c r="F70" s="58">
        <v>7</v>
      </c>
      <c r="G70" s="58">
        <f t="shared" ref="G70:G133" si="16">SUM(H70:J70)</f>
        <v>20</v>
      </c>
      <c r="H70" s="58">
        <v>5</v>
      </c>
      <c r="I70" s="58">
        <v>7</v>
      </c>
      <c r="J70" s="58">
        <v>8</v>
      </c>
      <c r="K70" s="58">
        <f t="shared" ref="K70:K133" si="17">SUM(L70:N70)</f>
        <v>37</v>
      </c>
      <c r="L70" s="58">
        <v>11</v>
      </c>
      <c r="M70" s="58">
        <v>13</v>
      </c>
      <c r="N70" s="58">
        <v>13</v>
      </c>
      <c r="O70" s="58">
        <f t="shared" ref="O70:O133" si="18">SUM(P70:R70)</f>
        <v>42</v>
      </c>
      <c r="P70" s="58">
        <v>13</v>
      </c>
      <c r="Q70" s="58">
        <v>14</v>
      </c>
      <c r="R70" s="58">
        <v>15</v>
      </c>
      <c r="S70" s="58">
        <f t="shared" ref="S70:S133" si="19">SUM(T70:V70)</f>
        <v>38</v>
      </c>
      <c r="T70" s="58">
        <v>15</v>
      </c>
      <c r="U70" s="58">
        <v>13</v>
      </c>
      <c r="V70" s="58">
        <v>10</v>
      </c>
      <c r="W70" s="51">
        <f t="shared" si="9"/>
        <v>44</v>
      </c>
      <c r="X70" s="51">
        <v>19</v>
      </c>
      <c r="Y70" s="51">
        <v>18</v>
      </c>
      <c r="Z70" s="51"/>
      <c r="AA70" s="51"/>
      <c r="AB70" s="98">
        <f t="shared" ref="AB70:AB133" si="20">+X70/W70*100</f>
        <v>43.18181818181818</v>
      </c>
      <c r="AC70" s="71">
        <f t="shared" ref="AC70:AC133" si="21">+X70/C70*100</f>
        <v>13.868613138686131</v>
      </c>
    </row>
    <row r="71" spans="1:29" hidden="1" outlineLevel="1" x14ac:dyDescent="0.2">
      <c r="A71" s="52">
        <v>2</v>
      </c>
      <c r="B71" s="69" t="s">
        <v>55</v>
      </c>
      <c r="C71" s="58">
        <f t="shared" ref="C71:C84" si="22">D71+E71+F71</f>
        <v>134</v>
      </c>
      <c r="D71" s="58">
        <v>79</v>
      </c>
      <c r="E71" s="58">
        <v>49</v>
      </c>
      <c r="F71" s="58">
        <v>6</v>
      </c>
      <c r="G71" s="58">
        <f t="shared" si="16"/>
        <v>21</v>
      </c>
      <c r="H71" s="58">
        <v>5</v>
      </c>
      <c r="I71" s="58">
        <v>7</v>
      </c>
      <c r="J71" s="58">
        <v>9</v>
      </c>
      <c r="K71" s="58">
        <f t="shared" si="17"/>
        <v>37</v>
      </c>
      <c r="L71" s="58">
        <v>11</v>
      </c>
      <c r="M71" s="58">
        <v>12</v>
      </c>
      <c r="N71" s="58">
        <v>14</v>
      </c>
      <c r="O71" s="58">
        <f t="shared" si="18"/>
        <v>40</v>
      </c>
      <c r="P71" s="58">
        <v>12</v>
      </c>
      <c r="Q71" s="58">
        <v>14</v>
      </c>
      <c r="R71" s="58">
        <v>14</v>
      </c>
      <c r="S71" s="58">
        <f t="shared" si="19"/>
        <v>36</v>
      </c>
      <c r="T71" s="58">
        <v>14</v>
      </c>
      <c r="U71" s="58">
        <v>12</v>
      </c>
      <c r="V71" s="58">
        <v>10</v>
      </c>
      <c r="W71" s="51">
        <f t="shared" ref="W71:W134" si="23">H71+I71+J71+L71+M71</f>
        <v>44</v>
      </c>
      <c r="X71" s="51">
        <v>11</v>
      </c>
      <c r="Y71" s="51">
        <v>11</v>
      </c>
      <c r="Z71" s="51"/>
      <c r="AA71" s="51"/>
      <c r="AB71" s="98">
        <f t="shared" si="20"/>
        <v>25</v>
      </c>
      <c r="AC71" s="71">
        <f t="shared" si="21"/>
        <v>8.2089552238805972</v>
      </c>
    </row>
    <row r="72" spans="1:29" hidden="1" outlineLevel="1" x14ac:dyDescent="0.2">
      <c r="A72" s="52">
        <v>3</v>
      </c>
      <c r="B72" s="69" t="s">
        <v>56</v>
      </c>
      <c r="C72" s="58">
        <f t="shared" si="22"/>
        <v>134</v>
      </c>
      <c r="D72" s="58">
        <v>73</v>
      </c>
      <c r="E72" s="58">
        <v>51</v>
      </c>
      <c r="F72" s="58">
        <v>10</v>
      </c>
      <c r="G72" s="58">
        <f t="shared" si="16"/>
        <v>21</v>
      </c>
      <c r="H72" s="58">
        <v>5</v>
      </c>
      <c r="I72" s="58">
        <v>7</v>
      </c>
      <c r="J72" s="58">
        <v>9</v>
      </c>
      <c r="K72" s="58">
        <f t="shared" si="17"/>
        <v>37</v>
      </c>
      <c r="L72" s="58">
        <v>11</v>
      </c>
      <c r="M72" s="58">
        <v>12</v>
      </c>
      <c r="N72" s="58">
        <v>14</v>
      </c>
      <c r="O72" s="58">
        <f t="shared" si="18"/>
        <v>40</v>
      </c>
      <c r="P72" s="58">
        <v>12</v>
      </c>
      <c r="Q72" s="58">
        <v>14</v>
      </c>
      <c r="R72" s="58">
        <v>14</v>
      </c>
      <c r="S72" s="58">
        <f t="shared" si="19"/>
        <v>36</v>
      </c>
      <c r="T72" s="58">
        <v>14</v>
      </c>
      <c r="U72" s="58">
        <v>12</v>
      </c>
      <c r="V72" s="58">
        <v>10</v>
      </c>
      <c r="W72" s="51">
        <f t="shared" si="23"/>
        <v>44</v>
      </c>
      <c r="X72" s="51">
        <v>13</v>
      </c>
      <c r="Y72" s="51">
        <v>13</v>
      </c>
      <c r="Z72" s="51">
        <v>1</v>
      </c>
      <c r="AA72" s="51"/>
      <c r="AB72" s="98">
        <f t="shared" si="20"/>
        <v>29.545454545454547</v>
      </c>
      <c r="AC72" s="71">
        <f t="shared" si="21"/>
        <v>9.7014925373134329</v>
      </c>
    </row>
    <row r="73" spans="1:29" hidden="1" outlineLevel="1" x14ac:dyDescent="0.2">
      <c r="A73" s="52">
        <v>4</v>
      </c>
      <c r="B73" s="69" t="s">
        <v>57</v>
      </c>
      <c r="C73" s="58">
        <f t="shared" si="22"/>
        <v>156</v>
      </c>
      <c r="D73" s="58">
        <v>72</v>
      </c>
      <c r="E73" s="58">
        <v>75</v>
      </c>
      <c r="F73" s="58">
        <v>9</v>
      </c>
      <c r="G73" s="58">
        <f t="shared" si="16"/>
        <v>24</v>
      </c>
      <c r="H73" s="58">
        <v>6</v>
      </c>
      <c r="I73" s="58">
        <v>8</v>
      </c>
      <c r="J73" s="58">
        <v>10</v>
      </c>
      <c r="K73" s="58">
        <f t="shared" si="17"/>
        <v>42</v>
      </c>
      <c r="L73" s="58">
        <v>13</v>
      </c>
      <c r="M73" s="58">
        <v>14</v>
      </c>
      <c r="N73" s="58">
        <v>15</v>
      </c>
      <c r="O73" s="58">
        <f t="shared" si="18"/>
        <v>48</v>
      </c>
      <c r="P73" s="58">
        <v>14</v>
      </c>
      <c r="Q73" s="58">
        <v>17</v>
      </c>
      <c r="R73" s="58">
        <v>17</v>
      </c>
      <c r="S73" s="58">
        <f t="shared" si="19"/>
        <v>42</v>
      </c>
      <c r="T73" s="58">
        <v>17</v>
      </c>
      <c r="U73" s="58">
        <v>14</v>
      </c>
      <c r="V73" s="58">
        <v>11</v>
      </c>
      <c r="W73" s="51">
        <f t="shared" si="23"/>
        <v>51</v>
      </c>
      <c r="X73" s="51">
        <v>13</v>
      </c>
      <c r="Y73" s="51">
        <v>12</v>
      </c>
      <c r="Z73" s="51">
        <v>2</v>
      </c>
      <c r="AA73" s="51"/>
      <c r="AB73" s="98">
        <f t="shared" si="20"/>
        <v>25.490196078431371</v>
      </c>
      <c r="AC73" s="71">
        <f t="shared" si="21"/>
        <v>8.3333333333333321</v>
      </c>
    </row>
    <row r="74" spans="1:29" hidden="1" outlineLevel="1" x14ac:dyDescent="0.2">
      <c r="A74" s="52">
        <v>5</v>
      </c>
      <c r="B74" s="69" t="s">
        <v>58</v>
      </c>
      <c r="C74" s="58">
        <f t="shared" si="22"/>
        <v>149</v>
      </c>
      <c r="D74" s="58">
        <v>72</v>
      </c>
      <c r="E74" s="58">
        <v>67</v>
      </c>
      <c r="F74" s="58">
        <v>10</v>
      </c>
      <c r="G74" s="58">
        <f t="shared" si="16"/>
        <v>22</v>
      </c>
      <c r="H74" s="58">
        <v>6</v>
      </c>
      <c r="I74" s="58">
        <v>7</v>
      </c>
      <c r="J74" s="58">
        <v>9</v>
      </c>
      <c r="K74" s="58">
        <f t="shared" si="17"/>
        <v>40</v>
      </c>
      <c r="L74" s="58">
        <v>12</v>
      </c>
      <c r="M74" s="58">
        <v>14</v>
      </c>
      <c r="N74" s="58">
        <v>14</v>
      </c>
      <c r="O74" s="58">
        <f t="shared" si="18"/>
        <v>46</v>
      </c>
      <c r="P74" s="58">
        <v>14</v>
      </c>
      <c r="Q74" s="58">
        <v>16</v>
      </c>
      <c r="R74" s="58">
        <v>16</v>
      </c>
      <c r="S74" s="58">
        <f t="shared" si="19"/>
        <v>41</v>
      </c>
      <c r="T74" s="58">
        <v>16</v>
      </c>
      <c r="U74" s="58">
        <v>14</v>
      </c>
      <c r="V74" s="58">
        <v>11</v>
      </c>
      <c r="W74" s="51">
        <f t="shared" si="23"/>
        <v>48</v>
      </c>
      <c r="X74" s="51">
        <v>18</v>
      </c>
      <c r="Y74" s="51">
        <v>14</v>
      </c>
      <c r="Z74" s="51"/>
      <c r="AA74" s="51"/>
      <c r="AB74" s="98">
        <f t="shared" si="20"/>
        <v>37.5</v>
      </c>
      <c r="AC74" s="71">
        <f t="shared" si="21"/>
        <v>12.080536912751679</v>
      </c>
    </row>
    <row r="75" spans="1:29" hidden="1" outlineLevel="1" x14ac:dyDescent="0.2">
      <c r="A75" s="52">
        <v>6</v>
      </c>
      <c r="B75" s="69" t="s">
        <v>59</v>
      </c>
      <c r="C75" s="58">
        <f t="shared" si="22"/>
        <v>147</v>
      </c>
      <c r="D75" s="58">
        <v>72</v>
      </c>
      <c r="E75" s="58">
        <v>66</v>
      </c>
      <c r="F75" s="58">
        <v>9</v>
      </c>
      <c r="G75" s="58">
        <f t="shared" si="16"/>
        <v>22</v>
      </c>
      <c r="H75" s="58">
        <v>6</v>
      </c>
      <c r="I75" s="58">
        <v>7</v>
      </c>
      <c r="J75" s="58">
        <v>9</v>
      </c>
      <c r="K75" s="58">
        <f t="shared" si="17"/>
        <v>38</v>
      </c>
      <c r="L75" s="58">
        <v>12</v>
      </c>
      <c r="M75" s="58">
        <v>14</v>
      </c>
      <c r="N75" s="58">
        <v>12</v>
      </c>
      <c r="O75" s="58">
        <f t="shared" si="18"/>
        <v>46</v>
      </c>
      <c r="P75" s="58">
        <v>14</v>
      </c>
      <c r="Q75" s="58">
        <v>16</v>
      </c>
      <c r="R75" s="58">
        <v>16</v>
      </c>
      <c r="S75" s="58">
        <f t="shared" si="19"/>
        <v>41</v>
      </c>
      <c r="T75" s="58">
        <v>16</v>
      </c>
      <c r="U75" s="58">
        <v>14</v>
      </c>
      <c r="V75" s="58">
        <v>11</v>
      </c>
      <c r="W75" s="51">
        <f t="shared" si="23"/>
        <v>48</v>
      </c>
      <c r="X75" s="51">
        <v>11</v>
      </c>
      <c r="Y75" s="51">
        <v>10</v>
      </c>
      <c r="Z75" s="51"/>
      <c r="AA75" s="51"/>
      <c r="AB75" s="98">
        <f t="shared" si="20"/>
        <v>22.916666666666664</v>
      </c>
      <c r="AC75" s="71">
        <f t="shared" si="21"/>
        <v>7.4829931972789119</v>
      </c>
    </row>
    <row r="76" spans="1:29" hidden="1" outlineLevel="1" x14ac:dyDescent="0.2">
      <c r="A76" s="52">
        <v>7</v>
      </c>
      <c r="B76" s="69" t="s">
        <v>60</v>
      </c>
      <c r="C76" s="58">
        <f t="shared" si="22"/>
        <v>149</v>
      </c>
      <c r="D76" s="58">
        <v>72</v>
      </c>
      <c r="E76" s="58">
        <v>67</v>
      </c>
      <c r="F76" s="58">
        <v>10</v>
      </c>
      <c r="G76" s="58">
        <f t="shared" si="16"/>
        <v>22</v>
      </c>
      <c r="H76" s="58">
        <v>6</v>
      </c>
      <c r="I76" s="58">
        <v>7</v>
      </c>
      <c r="J76" s="58">
        <v>9</v>
      </c>
      <c r="K76" s="58">
        <f t="shared" si="17"/>
        <v>40</v>
      </c>
      <c r="L76" s="58">
        <v>12</v>
      </c>
      <c r="M76" s="58">
        <v>14</v>
      </c>
      <c r="N76" s="58">
        <v>14</v>
      </c>
      <c r="O76" s="58">
        <f t="shared" si="18"/>
        <v>46</v>
      </c>
      <c r="P76" s="58">
        <v>14</v>
      </c>
      <c r="Q76" s="58">
        <v>16</v>
      </c>
      <c r="R76" s="58">
        <v>16</v>
      </c>
      <c r="S76" s="58">
        <f t="shared" si="19"/>
        <v>41</v>
      </c>
      <c r="T76" s="58">
        <v>16</v>
      </c>
      <c r="U76" s="58">
        <v>14</v>
      </c>
      <c r="V76" s="58">
        <v>11</v>
      </c>
      <c r="W76" s="51">
        <f t="shared" si="23"/>
        <v>48</v>
      </c>
      <c r="X76" s="51">
        <v>11</v>
      </c>
      <c r="Y76" s="51">
        <v>9</v>
      </c>
      <c r="Z76" s="51"/>
      <c r="AA76" s="51"/>
      <c r="AB76" s="98">
        <f t="shared" si="20"/>
        <v>22.916666666666664</v>
      </c>
      <c r="AC76" s="71">
        <f t="shared" si="21"/>
        <v>7.3825503355704702</v>
      </c>
    </row>
    <row r="77" spans="1:29" hidden="1" outlineLevel="1" x14ac:dyDescent="0.2">
      <c r="A77" s="52">
        <v>8</v>
      </c>
      <c r="B77" s="69" t="s">
        <v>61</v>
      </c>
      <c r="C77" s="58">
        <f t="shared" si="22"/>
        <v>135</v>
      </c>
      <c r="D77" s="58">
        <v>72</v>
      </c>
      <c r="E77" s="58">
        <v>56</v>
      </c>
      <c r="F77" s="58">
        <v>7</v>
      </c>
      <c r="G77" s="58">
        <f t="shared" si="16"/>
        <v>21</v>
      </c>
      <c r="H77" s="58">
        <v>5</v>
      </c>
      <c r="I77" s="58">
        <v>7</v>
      </c>
      <c r="J77" s="58">
        <v>9</v>
      </c>
      <c r="K77" s="58">
        <f t="shared" si="17"/>
        <v>37</v>
      </c>
      <c r="L77" s="58">
        <v>11</v>
      </c>
      <c r="M77" s="58">
        <v>13</v>
      </c>
      <c r="N77" s="58">
        <v>13</v>
      </c>
      <c r="O77" s="58">
        <f t="shared" si="18"/>
        <v>41</v>
      </c>
      <c r="P77" s="58">
        <v>13</v>
      </c>
      <c r="Q77" s="58">
        <v>14</v>
      </c>
      <c r="R77" s="58">
        <v>14</v>
      </c>
      <c r="S77" s="58">
        <f t="shared" si="19"/>
        <v>36</v>
      </c>
      <c r="T77" s="58">
        <v>14</v>
      </c>
      <c r="U77" s="58">
        <v>13</v>
      </c>
      <c r="V77" s="58">
        <v>9</v>
      </c>
      <c r="W77" s="51">
        <f t="shared" si="23"/>
        <v>45</v>
      </c>
      <c r="X77" s="51">
        <v>11</v>
      </c>
      <c r="Y77" s="51">
        <v>10</v>
      </c>
      <c r="Z77" s="51"/>
      <c r="AA77" s="51"/>
      <c r="AB77" s="98">
        <f t="shared" si="20"/>
        <v>24.444444444444443</v>
      </c>
      <c r="AC77" s="71">
        <f t="shared" si="21"/>
        <v>8.1481481481481488</v>
      </c>
    </row>
    <row r="78" spans="1:29" hidden="1" outlineLevel="1" x14ac:dyDescent="0.2">
      <c r="A78" s="52">
        <v>9</v>
      </c>
      <c r="B78" s="69" t="s">
        <v>62</v>
      </c>
      <c r="C78" s="58">
        <f t="shared" si="22"/>
        <v>91</v>
      </c>
      <c r="D78" s="58">
        <v>60</v>
      </c>
      <c r="E78" s="58">
        <v>26</v>
      </c>
      <c r="F78" s="58">
        <v>5</v>
      </c>
      <c r="G78" s="58">
        <f t="shared" si="16"/>
        <v>13</v>
      </c>
      <c r="H78" s="58">
        <v>3</v>
      </c>
      <c r="I78" s="58">
        <v>4</v>
      </c>
      <c r="J78" s="58">
        <v>6</v>
      </c>
      <c r="K78" s="58">
        <f t="shared" si="17"/>
        <v>25</v>
      </c>
      <c r="L78" s="58">
        <v>9</v>
      </c>
      <c r="M78" s="58">
        <v>8</v>
      </c>
      <c r="N78" s="58">
        <v>8</v>
      </c>
      <c r="O78" s="58">
        <f t="shared" si="18"/>
        <v>28</v>
      </c>
      <c r="P78" s="58">
        <v>8</v>
      </c>
      <c r="Q78" s="58">
        <v>10</v>
      </c>
      <c r="R78" s="58">
        <v>10</v>
      </c>
      <c r="S78" s="58">
        <f t="shared" si="19"/>
        <v>25</v>
      </c>
      <c r="T78" s="58">
        <v>10</v>
      </c>
      <c r="U78" s="58">
        <v>8</v>
      </c>
      <c r="V78" s="58">
        <v>7</v>
      </c>
      <c r="W78" s="51">
        <f t="shared" si="23"/>
        <v>30</v>
      </c>
      <c r="X78" s="51">
        <v>6</v>
      </c>
      <c r="Y78" s="51">
        <v>6</v>
      </c>
      <c r="Z78" s="51"/>
      <c r="AA78" s="51"/>
      <c r="AB78" s="98">
        <f t="shared" si="20"/>
        <v>20</v>
      </c>
      <c r="AC78" s="71">
        <f t="shared" si="21"/>
        <v>6.593406593406594</v>
      </c>
    </row>
    <row r="79" spans="1:29" hidden="1" outlineLevel="1" x14ac:dyDescent="0.2">
      <c r="A79" s="52">
        <v>10</v>
      </c>
      <c r="B79" s="69" t="s">
        <v>63</v>
      </c>
      <c r="C79" s="58">
        <f t="shared" si="22"/>
        <v>131</v>
      </c>
      <c r="D79" s="58">
        <v>72</v>
      </c>
      <c r="E79" s="58">
        <v>49</v>
      </c>
      <c r="F79" s="58">
        <v>10</v>
      </c>
      <c r="G79" s="58">
        <f t="shared" si="16"/>
        <v>19</v>
      </c>
      <c r="H79" s="58">
        <v>5</v>
      </c>
      <c r="I79" s="58">
        <v>6</v>
      </c>
      <c r="J79" s="58">
        <v>8</v>
      </c>
      <c r="K79" s="58">
        <f t="shared" si="17"/>
        <v>35</v>
      </c>
      <c r="L79" s="58">
        <v>11</v>
      </c>
      <c r="M79" s="58">
        <v>12</v>
      </c>
      <c r="N79" s="58">
        <v>12</v>
      </c>
      <c r="O79" s="58">
        <f t="shared" si="18"/>
        <v>41</v>
      </c>
      <c r="P79" s="58">
        <v>12</v>
      </c>
      <c r="Q79" s="58">
        <v>15</v>
      </c>
      <c r="R79" s="58">
        <v>14</v>
      </c>
      <c r="S79" s="58">
        <f t="shared" si="19"/>
        <v>36</v>
      </c>
      <c r="T79" s="58">
        <v>14</v>
      </c>
      <c r="U79" s="58">
        <v>12</v>
      </c>
      <c r="V79" s="58">
        <v>10</v>
      </c>
      <c r="W79" s="51">
        <f t="shared" si="23"/>
        <v>42</v>
      </c>
      <c r="X79" s="51">
        <v>6</v>
      </c>
      <c r="Y79" s="51">
        <v>6</v>
      </c>
      <c r="Z79" s="51"/>
      <c r="AA79" s="51"/>
      <c r="AB79" s="98">
        <f t="shared" si="20"/>
        <v>14.285714285714285</v>
      </c>
      <c r="AC79" s="71">
        <f t="shared" si="21"/>
        <v>4.5801526717557248</v>
      </c>
    </row>
    <row r="80" spans="1:29" hidden="1" outlineLevel="1" x14ac:dyDescent="0.2">
      <c r="A80" s="52">
        <v>11</v>
      </c>
      <c r="B80" s="69" t="s">
        <v>64</v>
      </c>
      <c r="C80" s="58">
        <f t="shared" si="22"/>
        <v>112</v>
      </c>
      <c r="D80" s="58">
        <v>72</v>
      </c>
      <c r="E80" s="58">
        <v>33</v>
      </c>
      <c r="F80" s="58">
        <v>7</v>
      </c>
      <c r="G80" s="58">
        <f t="shared" si="16"/>
        <v>16</v>
      </c>
      <c r="H80" s="58">
        <v>4</v>
      </c>
      <c r="I80" s="58">
        <v>5</v>
      </c>
      <c r="J80" s="58">
        <v>7</v>
      </c>
      <c r="K80" s="58">
        <f t="shared" si="17"/>
        <v>29</v>
      </c>
      <c r="L80" s="58">
        <v>9</v>
      </c>
      <c r="M80" s="58">
        <v>10</v>
      </c>
      <c r="N80" s="58">
        <v>10</v>
      </c>
      <c r="O80" s="58">
        <f t="shared" si="18"/>
        <v>34</v>
      </c>
      <c r="P80" s="58">
        <v>10</v>
      </c>
      <c r="Q80" s="58">
        <v>12</v>
      </c>
      <c r="R80" s="58">
        <v>12</v>
      </c>
      <c r="S80" s="58">
        <f t="shared" si="19"/>
        <v>33</v>
      </c>
      <c r="T80" s="58">
        <v>15</v>
      </c>
      <c r="U80" s="58">
        <v>10</v>
      </c>
      <c r="V80" s="58">
        <v>8</v>
      </c>
      <c r="W80" s="51">
        <f t="shared" si="23"/>
        <v>35</v>
      </c>
      <c r="X80" s="51">
        <v>4</v>
      </c>
      <c r="Y80" s="51">
        <v>4</v>
      </c>
      <c r="Z80" s="51"/>
      <c r="AA80" s="51"/>
      <c r="AB80" s="98">
        <f t="shared" si="20"/>
        <v>11.428571428571429</v>
      </c>
      <c r="AC80" s="71">
        <f t="shared" si="21"/>
        <v>3.5714285714285712</v>
      </c>
    </row>
    <row r="81" spans="1:29" hidden="1" outlineLevel="1" x14ac:dyDescent="0.2">
      <c r="A81" s="52">
        <v>12</v>
      </c>
      <c r="B81" s="69" t="s">
        <v>65</v>
      </c>
      <c r="C81" s="58">
        <f t="shared" si="22"/>
        <v>148</v>
      </c>
      <c r="D81" s="58">
        <v>72</v>
      </c>
      <c r="E81" s="58">
        <v>66</v>
      </c>
      <c r="F81" s="58">
        <v>10</v>
      </c>
      <c r="G81" s="58">
        <f t="shared" si="16"/>
        <v>22</v>
      </c>
      <c r="H81" s="58">
        <v>6</v>
      </c>
      <c r="I81" s="58">
        <v>7</v>
      </c>
      <c r="J81" s="58">
        <v>9</v>
      </c>
      <c r="K81" s="58">
        <f t="shared" si="17"/>
        <v>39</v>
      </c>
      <c r="L81" s="58">
        <v>12</v>
      </c>
      <c r="M81" s="58">
        <v>14</v>
      </c>
      <c r="N81" s="58">
        <v>13</v>
      </c>
      <c r="O81" s="58">
        <f t="shared" si="18"/>
        <v>46</v>
      </c>
      <c r="P81" s="58">
        <v>14</v>
      </c>
      <c r="Q81" s="58">
        <v>16</v>
      </c>
      <c r="R81" s="58">
        <v>16</v>
      </c>
      <c r="S81" s="58">
        <f t="shared" si="19"/>
        <v>41</v>
      </c>
      <c r="T81" s="58">
        <v>16</v>
      </c>
      <c r="U81" s="58">
        <v>14</v>
      </c>
      <c r="V81" s="58">
        <v>11</v>
      </c>
      <c r="W81" s="51">
        <f t="shared" si="23"/>
        <v>48</v>
      </c>
      <c r="X81" s="51">
        <v>6</v>
      </c>
      <c r="Y81" s="51">
        <v>6</v>
      </c>
      <c r="Z81" s="51"/>
      <c r="AA81" s="51"/>
      <c r="AB81" s="98">
        <f t="shared" si="20"/>
        <v>12.5</v>
      </c>
      <c r="AC81" s="71">
        <f t="shared" si="21"/>
        <v>4.0540540540540544</v>
      </c>
    </row>
    <row r="82" spans="1:29" hidden="1" outlineLevel="1" x14ac:dyDescent="0.2">
      <c r="A82" s="52">
        <v>13</v>
      </c>
      <c r="B82" s="69" t="s">
        <v>66</v>
      </c>
      <c r="C82" s="58">
        <f t="shared" si="22"/>
        <v>151</v>
      </c>
      <c r="D82" s="58">
        <v>76</v>
      </c>
      <c r="E82" s="58">
        <v>66</v>
      </c>
      <c r="F82" s="58">
        <v>9</v>
      </c>
      <c r="G82" s="58">
        <f t="shared" si="16"/>
        <v>23</v>
      </c>
      <c r="H82" s="58">
        <v>6</v>
      </c>
      <c r="I82" s="58">
        <v>7</v>
      </c>
      <c r="J82" s="58">
        <v>10</v>
      </c>
      <c r="K82" s="58">
        <f t="shared" si="17"/>
        <v>41</v>
      </c>
      <c r="L82" s="58">
        <v>13</v>
      </c>
      <c r="M82" s="58">
        <v>14</v>
      </c>
      <c r="N82" s="58">
        <v>14</v>
      </c>
      <c r="O82" s="58">
        <f t="shared" si="18"/>
        <v>46</v>
      </c>
      <c r="P82" s="58">
        <v>14</v>
      </c>
      <c r="Q82" s="58">
        <v>16</v>
      </c>
      <c r="R82" s="58">
        <v>16</v>
      </c>
      <c r="S82" s="58">
        <f t="shared" si="19"/>
        <v>41</v>
      </c>
      <c r="T82" s="58">
        <v>16</v>
      </c>
      <c r="U82" s="58">
        <v>14</v>
      </c>
      <c r="V82" s="58">
        <v>11</v>
      </c>
      <c r="W82" s="51">
        <f t="shared" si="23"/>
        <v>50</v>
      </c>
      <c r="X82" s="51">
        <v>11</v>
      </c>
      <c r="Y82" s="51">
        <v>9</v>
      </c>
      <c r="Z82" s="51">
        <v>1</v>
      </c>
      <c r="AA82" s="51"/>
      <c r="AB82" s="98">
        <f t="shared" si="20"/>
        <v>22</v>
      </c>
      <c r="AC82" s="71">
        <f t="shared" si="21"/>
        <v>7.2847682119205297</v>
      </c>
    </row>
    <row r="83" spans="1:29" hidden="1" outlineLevel="1" x14ac:dyDescent="0.2">
      <c r="A83" s="52">
        <v>14</v>
      </c>
      <c r="B83" s="69" t="s">
        <v>67</v>
      </c>
      <c r="C83" s="58">
        <f t="shared" si="22"/>
        <v>135</v>
      </c>
      <c r="D83" s="58">
        <v>77</v>
      </c>
      <c r="E83" s="58">
        <v>49</v>
      </c>
      <c r="F83" s="58">
        <v>9</v>
      </c>
      <c r="G83" s="58">
        <f t="shared" si="16"/>
        <v>21</v>
      </c>
      <c r="H83" s="58">
        <v>5</v>
      </c>
      <c r="I83" s="58">
        <v>7</v>
      </c>
      <c r="J83" s="58">
        <v>9</v>
      </c>
      <c r="K83" s="58">
        <f t="shared" si="17"/>
        <v>36</v>
      </c>
      <c r="L83" s="58">
        <v>11</v>
      </c>
      <c r="M83" s="58">
        <v>13</v>
      </c>
      <c r="N83" s="58">
        <v>12</v>
      </c>
      <c r="O83" s="58">
        <f t="shared" si="18"/>
        <v>43</v>
      </c>
      <c r="P83" s="58">
        <v>13</v>
      </c>
      <c r="Q83" s="58">
        <v>15</v>
      </c>
      <c r="R83" s="58">
        <v>15</v>
      </c>
      <c r="S83" s="58">
        <f t="shared" si="19"/>
        <v>35</v>
      </c>
      <c r="T83" s="58">
        <v>12</v>
      </c>
      <c r="U83" s="58">
        <v>13</v>
      </c>
      <c r="V83" s="58">
        <v>10</v>
      </c>
      <c r="W83" s="51">
        <f t="shared" si="23"/>
        <v>45</v>
      </c>
      <c r="X83" s="51">
        <v>7</v>
      </c>
      <c r="Y83" s="51">
        <v>6</v>
      </c>
      <c r="Z83" s="51"/>
      <c r="AA83" s="51"/>
      <c r="AB83" s="98">
        <f t="shared" si="20"/>
        <v>15.555555555555555</v>
      </c>
      <c r="AC83" s="71">
        <f t="shared" si="21"/>
        <v>5.1851851851851851</v>
      </c>
    </row>
    <row r="84" spans="1:29" hidden="1" outlineLevel="1" x14ac:dyDescent="0.2">
      <c r="A84" s="52">
        <v>15</v>
      </c>
      <c r="B84" s="69" t="s">
        <v>68</v>
      </c>
      <c r="C84" s="58">
        <f t="shared" si="22"/>
        <v>139</v>
      </c>
      <c r="D84" s="58">
        <v>79</v>
      </c>
      <c r="E84" s="58">
        <v>50</v>
      </c>
      <c r="F84" s="58">
        <v>10</v>
      </c>
      <c r="G84" s="58">
        <f t="shared" si="16"/>
        <v>21</v>
      </c>
      <c r="H84" s="58">
        <v>5</v>
      </c>
      <c r="I84" s="58">
        <v>7</v>
      </c>
      <c r="J84" s="58">
        <v>9</v>
      </c>
      <c r="K84" s="58">
        <f t="shared" si="17"/>
        <v>37</v>
      </c>
      <c r="L84" s="58">
        <v>12</v>
      </c>
      <c r="M84" s="58">
        <v>13</v>
      </c>
      <c r="N84" s="58">
        <v>12</v>
      </c>
      <c r="O84" s="58">
        <f t="shared" si="18"/>
        <v>43</v>
      </c>
      <c r="P84" s="58">
        <v>13</v>
      </c>
      <c r="Q84" s="58">
        <v>15</v>
      </c>
      <c r="R84" s="58">
        <v>15</v>
      </c>
      <c r="S84" s="58">
        <f t="shared" si="19"/>
        <v>38</v>
      </c>
      <c r="T84" s="58">
        <v>15</v>
      </c>
      <c r="U84" s="58">
        <v>13</v>
      </c>
      <c r="V84" s="58">
        <v>10</v>
      </c>
      <c r="W84" s="51">
        <f t="shared" si="23"/>
        <v>46</v>
      </c>
      <c r="X84" s="51">
        <v>9</v>
      </c>
      <c r="Y84" s="51">
        <v>8</v>
      </c>
      <c r="Z84" s="51">
        <v>1</v>
      </c>
      <c r="AA84" s="51"/>
      <c r="AB84" s="98">
        <f t="shared" si="20"/>
        <v>19.565217391304348</v>
      </c>
      <c r="AC84" s="71">
        <f t="shared" si="21"/>
        <v>6.4748201438848918</v>
      </c>
    </row>
    <row r="85" spans="1:29" ht="27.75" customHeight="1" collapsed="1" x14ac:dyDescent="0.2">
      <c r="A85" s="48">
        <v>6</v>
      </c>
      <c r="B85" s="49" t="s">
        <v>281</v>
      </c>
      <c r="C85" s="50">
        <f t="shared" ref="C85:C129" si="24">SUM(D85:F85)</f>
        <v>553</v>
      </c>
      <c r="D85" s="50">
        <v>400</v>
      </c>
      <c r="E85" s="50">
        <v>130</v>
      </c>
      <c r="F85" s="50">
        <v>23</v>
      </c>
      <c r="G85" s="50">
        <f t="shared" si="16"/>
        <v>95</v>
      </c>
      <c r="H85" s="50">
        <v>25</v>
      </c>
      <c r="I85" s="50">
        <v>35</v>
      </c>
      <c r="J85" s="50">
        <v>35</v>
      </c>
      <c r="K85" s="50">
        <f t="shared" si="17"/>
        <v>105</v>
      </c>
      <c r="L85" s="50">
        <v>35</v>
      </c>
      <c r="M85" s="50">
        <v>35</v>
      </c>
      <c r="N85" s="50">
        <v>35</v>
      </c>
      <c r="O85" s="50">
        <f t="shared" si="18"/>
        <v>158</v>
      </c>
      <c r="P85" s="50">
        <v>45</v>
      </c>
      <c r="Q85" s="50">
        <v>40</v>
      </c>
      <c r="R85" s="50">
        <v>73</v>
      </c>
      <c r="S85" s="50">
        <f t="shared" si="19"/>
        <v>195</v>
      </c>
      <c r="T85" s="50">
        <v>75</v>
      </c>
      <c r="U85" s="50">
        <v>60</v>
      </c>
      <c r="V85" s="50">
        <v>60</v>
      </c>
      <c r="W85" s="51">
        <f t="shared" si="23"/>
        <v>165</v>
      </c>
      <c r="X85" s="51">
        <f>SUM(X86:X96)</f>
        <v>162</v>
      </c>
      <c r="Y85" s="51">
        <v>150</v>
      </c>
      <c r="Z85" s="51">
        <v>10</v>
      </c>
      <c r="AA85" s="51"/>
      <c r="AB85" s="98">
        <f t="shared" si="20"/>
        <v>98.181818181818187</v>
      </c>
      <c r="AC85" s="71">
        <f t="shared" si="21"/>
        <v>29.294755877034355</v>
      </c>
    </row>
    <row r="86" spans="1:29" hidden="1" outlineLevel="1" x14ac:dyDescent="0.2">
      <c r="A86" s="59">
        <v>1</v>
      </c>
      <c r="B86" s="74" t="s">
        <v>131</v>
      </c>
      <c r="C86" s="58">
        <v>122</v>
      </c>
      <c r="D86" s="58">
        <v>88</v>
      </c>
      <c r="E86" s="58">
        <v>29</v>
      </c>
      <c r="F86" s="58">
        <v>5</v>
      </c>
      <c r="G86" s="58">
        <f t="shared" si="16"/>
        <v>22</v>
      </c>
      <c r="H86" s="58">
        <v>6</v>
      </c>
      <c r="I86" s="58">
        <v>8</v>
      </c>
      <c r="J86" s="58">
        <v>8</v>
      </c>
      <c r="K86" s="58">
        <f t="shared" si="17"/>
        <v>24</v>
      </c>
      <c r="L86" s="58">
        <v>8</v>
      </c>
      <c r="M86" s="58">
        <v>8</v>
      </c>
      <c r="N86" s="58">
        <v>8</v>
      </c>
      <c r="O86" s="58">
        <f t="shared" si="18"/>
        <v>35</v>
      </c>
      <c r="P86" s="58">
        <v>10</v>
      </c>
      <c r="Q86" s="58">
        <v>9</v>
      </c>
      <c r="R86" s="58">
        <v>16</v>
      </c>
      <c r="S86" s="58">
        <f t="shared" si="19"/>
        <v>41</v>
      </c>
      <c r="T86" s="58">
        <v>15</v>
      </c>
      <c r="U86" s="58">
        <v>13</v>
      </c>
      <c r="V86" s="58">
        <v>13</v>
      </c>
      <c r="W86" s="51">
        <f t="shared" si="23"/>
        <v>38</v>
      </c>
      <c r="X86" s="51">
        <v>39</v>
      </c>
      <c r="Y86" s="51">
        <v>32</v>
      </c>
      <c r="Z86" s="51">
        <v>5</v>
      </c>
      <c r="AA86" s="51"/>
      <c r="AB86" s="98">
        <f t="shared" si="20"/>
        <v>102.63157894736842</v>
      </c>
      <c r="AC86" s="71">
        <f t="shared" si="21"/>
        <v>31.967213114754102</v>
      </c>
    </row>
    <row r="87" spans="1:29" hidden="1" outlineLevel="1" x14ac:dyDescent="0.2">
      <c r="A87" s="59">
        <v>2</v>
      </c>
      <c r="B87" s="74" t="s">
        <v>132</v>
      </c>
      <c r="C87" s="58">
        <v>17</v>
      </c>
      <c r="D87" s="58">
        <v>13</v>
      </c>
      <c r="E87" s="58">
        <v>4</v>
      </c>
      <c r="F87" s="58">
        <v>0</v>
      </c>
      <c r="G87" s="58">
        <f t="shared" si="16"/>
        <v>3</v>
      </c>
      <c r="H87" s="58">
        <v>1</v>
      </c>
      <c r="I87" s="58">
        <v>1</v>
      </c>
      <c r="J87" s="58">
        <v>1</v>
      </c>
      <c r="K87" s="58">
        <f t="shared" si="17"/>
        <v>3</v>
      </c>
      <c r="L87" s="58">
        <v>1</v>
      </c>
      <c r="M87" s="58">
        <v>1</v>
      </c>
      <c r="N87" s="58">
        <v>1</v>
      </c>
      <c r="O87" s="58">
        <f t="shared" si="18"/>
        <v>4</v>
      </c>
      <c r="P87" s="58">
        <v>1</v>
      </c>
      <c r="Q87" s="58">
        <v>1</v>
      </c>
      <c r="R87" s="58">
        <v>2</v>
      </c>
      <c r="S87" s="58">
        <f t="shared" si="19"/>
        <v>7</v>
      </c>
      <c r="T87" s="58">
        <v>3</v>
      </c>
      <c r="U87" s="58">
        <v>2</v>
      </c>
      <c r="V87" s="58">
        <v>2</v>
      </c>
      <c r="W87" s="51">
        <f t="shared" si="23"/>
        <v>5</v>
      </c>
      <c r="X87" s="51">
        <v>6</v>
      </c>
      <c r="Y87" s="51">
        <v>6</v>
      </c>
      <c r="Z87" s="51"/>
      <c r="AA87" s="51"/>
      <c r="AB87" s="98">
        <f t="shared" si="20"/>
        <v>120</v>
      </c>
      <c r="AC87" s="71">
        <f t="shared" si="21"/>
        <v>35.294117647058826</v>
      </c>
    </row>
    <row r="88" spans="1:29" hidden="1" outlineLevel="1" x14ac:dyDescent="0.2">
      <c r="A88" s="59">
        <v>3</v>
      </c>
      <c r="B88" s="74" t="s">
        <v>133</v>
      </c>
      <c r="C88" s="58">
        <v>6</v>
      </c>
      <c r="D88" s="58">
        <v>4</v>
      </c>
      <c r="E88" s="58">
        <v>1</v>
      </c>
      <c r="F88" s="58">
        <v>1</v>
      </c>
      <c r="G88" s="58">
        <f t="shared" si="16"/>
        <v>2</v>
      </c>
      <c r="H88" s="58">
        <v>0</v>
      </c>
      <c r="I88" s="58">
        <v>1</v>
      </c>
      <c r="J88" s="58">
        <v>1</v>
      </c>
      <c r="K88" s="58">
        <f t="shared" si="17"/>
        <v>3</v>
      </c>
      <c r="L88" s="58">
        <v>1</v>
      </c>
      <c r="M88" s="58">
        <v>1</v>
      </c>
      <c r="N88" s="58">
        <v>1</v>
      </c>
      <c r="O88" s="58">
        <f t="shared" si="18"/>
        <v>1</v>
      </c>
      <c r="P88" s="58">
        <v>0</v>
      </c>
      <c r="Q88" s="58">
        <v>0</v>
      </c>
      <c r="R88" s="58">
        <v>1</v>
      </c>
      <c r="S88" s="58">
        <f t="shared" si="19"/>
        <v>0</v>
      </c>
      <c r="T88" s="58">
        <v>0</v>
      </c>
      <c r="U88" s="58">
        <v>0</v>
      </c>
      <c r="V88" s="58">
        <v>0</v>
      </c>
      <c r="W88" s="51">
        <f t="shared" si="23"/>
        <v>4</v>
      </c>
      <c r="X88" s="51">
        <v>3</v>
      </c>
      <c r="Y88" s="51">
        <v>3</v>
      </c>
      <c r="Z88" s="51"/>
      <c r="AA88" s="51"/>
      <c r="AB88" s="98">
        <f t="shared" si="20"/>
        <v>75</v>
      </c>
      <c r="AC88" s="71">
        <f t="shared" si="21"/>
        <v>50</v>
      </c>
    </row>
    <row r="89" spans="1:29" hidden="1" outlineLevel="1" x14ac:dyDescent="0.2">
      <c r="A89" s="59">
        <v>4</v>
      </c>
      <c r="B89" s="74" t="s">
        <v>134</v>
      </c>
      <c r="C89" s="58">
        <v>118</v>
      </c>
      <c r="D89" s="58">
        <v>85</v>
      </c>
      <c r="E89" s="58">
        <v>28</v>
      </c>
      <c r="F89" s="58">
        <v>5</v>
      </c>
      <c r="G89" s="58">
        <f t="shared" si="16"/>
        <v>19</v>
      </c>
      <c r="H89" s="58">
        <v>5</v>
      </c>
      <c r="I89" s="58">
        <v>7</v>
      </c>
      <c r="J89" s="58">
        <v>7</v>
      </c>
      <c r="K89" s="58">
        <f t="shared" si="17"/>
        <v>21</v>
      </c>
      <c r="L89" s="58">
        <v>7</v>
      </c>
      <c r="M89" s="58">
        <v>7</v>
      </c>
      <c r="N89" s="58">
        <v>7</v>
      </c>
      <c r="O89" s="58">
        <f t="shared" si="18"/>
        <v>35</v>
      </c>
      <c r="P89" s="58">
        <v>10</v>
      </c>
      <c r="Q89" s="58">
        <v>9</v>
      </c>
      <c r="R89" s="58">
        <v>16</v>
      </c>
      <c r="S89" s="58">
        <f t="shared" si="19"/>
        <v>43</v>
      </c>
      <c r="T89" s="58">
        <v>17</v>
      </c>
      <c r="U89" s="58">
        <v>13</v>
      </c>
      <c r="V89" s="58">
        <v>13</v>
      </c>
      <c r="W89" s="51">
        <f t="shared" si="23"/>
        <v>33</v>
      </c>
      <c r="X89" s="51">
        <v>28</v>
      </c>
      <c r="Y89" s="51">
        <v>28</v>
      </c>
      <c r="Z89" s="51"/>
      <c r="AA89" s="51"/>
      <c r="AB89" s="98">
        <f t="shared" si="20"/>
        <v>84.848484848484844</v>
      </c>
      <c r="AC89" s="71">
        <f t="shared" si="21"/>
        <v>23.728813559322035</v>
      </c>
    </row>
    <row r="90" spans="1:29" hidden="1" outlineLevel="1" x14ac:dyDescent="0.2">
      <c r="A90" s="59">
        <v>5</v>
      </c>
      <c r="B90" s="74" t="s">
        <v>135</v>
      </c>
      <c r="C90" s="58">
        <v>31</v>
      </c>
      <c r="D90" s="58">
        <v>23</v>
      </c>
      <c r="E90" s="58">
        <v>7</v>
      </c>
      <c r="F90" s="58">
        <v>1</v>
      </c>
      <c r="G90" s="58">
        <f t="shared" si="16"/>
        <v>5</v>
      </c>
      <c r="H90" s="58">
        <v>1</v>
      </c>
      <c r="I90" s="58">
        <v>2</v>
      </c>
      <c r="J90" s="58">
        <v>2</v>
      </c>
      <c r="K90" s="58">
        <f t="shared" si="17"/>
        <v>6</v>
      </c>
      <c r="L90" s="58">
        <v>2</v>
      </c>
      <c r="M90" s="58">
        <v>2</v>
      </c>
      <c r="N90" s="58">
        <v>2</v>
      </c>
      <c r="O90" s="58">
        <f t="shared" si="18"/>
        <v>9</v>
      </c>
      <c r="P90" s="58">
        <v>3</v>
      </c>
      <c r="Q90" s="58">
        <v>2</v>
      </c>
      <c r="R90" s="58">
        <v>4</v>
      </c>
      <c r="S90" s="58">
        <f t="shared" si="19"/>
        <v>11</v>
      </c>
      <c r="T90" s="58">
        <v>5</v>
      </c>
      <c r="U90" s="58">
        <v>3</v>
      </c>
      <c r="V90" s="58">
        <v>3</v>
      </c>
      <c r="W90" s="51">
        <f t="shared" si="23"/>
        <v>9</v>
      </c>
      <c r="X90" s="51">
        <v>8</v>
      </c>
      <c r="Y90" s="51">
        <v>8</v>
      </c>
      <c r="Z90" s="51"/>
      <c r="AA90" s="51"/>
      <c r="AB90" s="98">
        <f t="shared" si="20"/>
        <v>88.888888888888886</v>
      </c>
      <c r="AC90" s="71">
        <f t="shared" si="21"/>
        <v>25.806451612903224</v>
      </c>
    </row>
    <row r="91" spans="1:29" hidden="1" outlineLevel="1" x14ac:dyDescent="0.2">
      <c r="A91" s="59">
        <v>6</v>
      </c>
      <c r="B91" s="74" t="s">
        <v>136</v>
      </c>
      <c r="C91" s="58">
        <v>67</v>
      </c>
      <c r="D91" s="58">
        <v>48</v>
      </c>
      <c r="E91" s="58">
        <v>16</v>
      </c>
      <c r="F91" s="58">
        <v>3</v>
      </c>
      <c r="G91" s="58">
        <f t="shared" si="16"/>
        <v>11</v>
      </c>
      <c r="H91" s="58">
        <v>3</v>
      </c>
      <c r="I91" s="58">
        <v>4</v>
      </c>
      <c r="J91" s="58">
        <v>4</v>
      </c>
      <c r="K91" s="58">
        <f t="shared" si="17"/>
        <v>12</v>
      </c>
      <c r="L91" s="58">
        <v>4</v>
      </c>
      <c r="M91" s="58">
        <v>4</v>
      </c>
      <c r="N91" s="58">
        <v>4</v>
      </c>
      <c r="O91" s="58">
        <f t="shared" si="18"/>
        <v>19</v>
      </c>
      <c r="P91" s="58">
        <v>5</v>
      </c>
      <c r="Q91" s="58">
        <v>5</v>
      </c>
      <c r="R91" s="58">
        <v>9</v>
      </c>
      <c r="S91" s="58">
        <f t="shared" si="19"/>
        <v>25</v>
      </c>
      <c r="T91" s="58">
        <v>10</v>
      </c>
      <c r="U91" s="58">
        <v>7</v>
      </c>
      <c r="V91" s="58">
        <v>8</v>
      </c>
      <c r="W91" s="51">
        <f t="shared" si="23"/>
        <v>19</v>
      </c>
      <c r="X91" s="51">
        <v>19</v>
      </c>
      <c r="Y91" s="51">
        <v>19</v>
      </c>
      <c r="Z91" s="51"/>
      <c r="AA91" s="51"/>
      <c r="AB91" s="98">
        <f t="shared" si="20"/>
        <v>100</v>
      </c>
      <c r="AC91" s="71">
        <f t="shared" si="21"/>
        <v>28.35820895522388</v>
      </c>
    </row>
    <row r="92" spans="1:29" hidden="1" outlineLevel="1" x14ac:dyDescent="0.2">
      <c r="A92" s="59">
        <v>7</v>
      </c>
      <c r="B92" s="74" t="s">
        <v>137</v>
      </c>
      <c r="C92" s="58">
        <v>2</v>
      </c>
      <c r="D92" s="58">
        <v>1</v>
      </c>
      <c r="E92" s="58">
        <v>0</v>
      </c>
      <c r="F92" s="58">
        <v>1</v>
      </c>
      <c r="G92" s="58">
        <f t="shared" si="16"/>
        <v>1</v>
      </c>
      <c r="H92" s="58">
        <v>1</v>
      </c>
      <c r="I92" s="58">
        <v>0</v>
      </c>
      <c r="J92" s="58">
        <v>0</v>
      </c>
      <c r="K92" s="58">
        <f t="shared" si="17"/>
        <v>0</v>
      </c>
      <c r="L92" s="58">
        <v>0</v>
      </c>
      <c r="M92" s="58">
        <v>0</v>
      </c>
      <c r="N92" s="58">
        <v>0</v>
      </c>
      <c r="O92" s="58">
        <f t="shared" si="18"/>
        <v>0</v>
      </c>
      <c r="P92" s="58">
        <v>0</v>
      </c>
      <c r="Q92" s="58">
        <v>0</v>
      </c>
      <c r="R92" s="58">
        <v>0</v>
      </c>
      <c r="S92" s="58">
        <f t="shared" si="19"/>
        <v>1</v>
      </c>
      <c r="T92" s="58">
        <v>1</v>
      </c>
      <c r="U92" s="58">
        <v>0</v>
      </c>
      <c r="V92" s="58">
        <v>0</v>
      </c>
      <c r="W92" s="51">
        <f t="shared" si="23"/>
        <v>1</v>
      </c>
      <c r="X92" s="51">
        <v>4</v>
      </c>
      <c r="Y92" s="51">
        <v>2</v>
      </c>
      <c r="Z92" s="51">
        <v>2</v>
      </c>
      <c r="AA92" s="51"/>
      <c r="AB92" s="98">
        <f t="shared" si="20"/>
        <v>400</v>
      </c>
      <c r="AC92" s="71">
        <f t="shared" si="21"/>
        <v>200</v>
      </c>
    </row>
    <row r="93" spans="1:29" hidden="1" outlineLevel="1" x14ac:dyDescent="0.2">
      <c r="A93" s="59">
        <v>8</v>
      </c>
      <c r="B93" s="74" t="s">
        <v>138</v>
      </c>
      <c r="C93" s="58">
        <v>74</v>
      </c>
      <c r="D93" s="58">
        <v>54</v>
      </c>
      <c r="E93" s="58">
        <v>18</v>
      </c>
      <c r="F93" s="58">
        <v>2</v>
      </c>
      <c r="G93" s="58">
        <f t="shared" si="16"/>
        <v>13</v>
      </c>
      <c r="H93" s="58">
        <v>3</v>
      </c>
      <c r="I93" s="58">
        <v>5</v>
      </c>
      <c r="J93" s="58">
        <v>5</v>
      </c>
      <c r="K93" s="58">
        <f t="shared" si="17"/>
        <v>15</v>
      </c>
      <c r="L93" s="58">
        <v>5</v>
      </c>
      <c r="M93" s="58">
        <v>5</v>
      </c>
      <c r="N93" s="58">
        <v>5</v>
      </c>
      <c r="O93" s="58">
        <f t="shared" si="18"/>
        <v>21</v>
      </c>
      <c r="P93" s="58">
        <v>6</v>
      </c>
      <c r="Q93" s="58">
        <v>5</v>
      </c>
      <c r="R93" s="58">
        <v>10</v>
      </c>
      <c r="S93" s="58">
        <f t="shared" si="19"/>
        <v>25</v>
      </c>
      <c r="T93" s="58">
        <v>8</v>
      </c>
      <c r="U93" s="58">
        <v>9</v>
      </c>
      <c r="V93" s="58">
        <v>8</v>
      </c>
      <c r="W93" s="51">
        <f t="shared" si="23"/>
        <v>23</v>
      </c>
      <c r="X93" s="51">
        <v>21</v>
      </c>
      <c r="Y93" s="51">
        <v>21</v>
      </c>
      <c r="Z93" s="51"/>
      <c r="AA93" s="51"/>
      <c r="AB93" s="98">
        <f t="shared" si="20"/>
        <v>91.304347826086953</v>
      </c>
      <c r="AC93" s="71">
        <f t="shared" si="21"/>
        <v>28.378378378378379</v>
      </c>
    </row>
    <row r="94" spans="1:29" hidden="1" outlineLevel="1" x14ac:dyDescent="0.2">
      <c r="A94" s="59">
        <v>9</v>
      </c>
      <c r="B94" s="74" t="s">
        <v>139</v>
      </c>
      <c r="C94" s="58">
        <v>95</v>
      </c>
      <c r="D94" s="58">
        <v>69</v>
      </c>
      <c r="E94" s="58">
        <v>22</v>
      </c>
      <c r="F94" s="58">
        <v>4</v>
      </c>
      <c r="G94" s="58">
        <f t="shared" si="16"/>
        <v>16</v>
      </c>
      <c r="H94" s="58">
        <v>4</v>
      </c>
      <c r="I94" s="58">
        <v>6</v>
      </c>
      <c r="J94" s="58">
        <v>6</v>
      </c>
      <c r="K94" s="58">
        <f t="shared" si="17"/>
        <v>18</v>
      </c>
      <c r="L94" s="58">
        <v>6</v>
      </c>
      <c r="M94" s="58">
        <v>6</v>
      </c>
      <c r="N94" s="58">
        <v>6</v>
      </c>
      <c r="O94" s="58">
        <f t="shared" si="18"/>
        <v>28</v>
      </c>
      <c r="P94" s="58">
        <v>8</v>
      </c>
      <c r="Q94" s="58">
        <v>7</v>
      </c>
      <c r="R94" s="58">
        <v>13</v>
      </c>
      <c r="S94" s="58">
        <f t="shared" si="19"/>
        <v>33</v>
      </c>
      <c r="T94" s="58">
        <v>13</v>
      </c>
      <c r="U94" s="58">
        <v>10</v>
      </c>
      <c r="V94" s="58">
        <v>10</v>
      </c>
      <c r="W94" s="51">
        <f t="shared" si="23"/>
        <v>28</v>
      </c>
      <c r="X94" s="51">
        <v>26</v>
      </c>
      <c r="Y94" s="51">
        <v>24</v>
      </c>
      <c r="Z94" s="51">
        <v>2</v>
      </c>
      <c r="AA94" s="51"/>
      <c r="AB94" s="98">
        <f t="shared" si="20"/>
        <v>92.857142857142861</v>
      </c>
      <c r="AC94" s="71">
        <f t="shared" si="21"/>
        <v>27.368421052631582</v>
      </c>
    </row>
    <row r="95" spans="1:29" hidden="1" outlineLevel="1" x14ac:dyDescent="0.2">
      <c r="A95" s="59">
        <v>10</v>
      </c>
      <c r="B95" s="74" t="s">
        <v>140</v>
      </c>
      <c r="C95" s="58"/>
      <c r="D95" s="58"/>
      <c r="E95" s="58"/>
      <c r="F95" s="58"/>
      <c r="G95" s="58">
        <f t="shared" si="16"/>
        <v>0</v>
      </c>
      <c r="H95" s="58">
        <f t="shared" ref="H95" si="25">C95*4.52%</f>
        <v>0</v>
      </c>
      <c r="I95" s="58">
        <f>C95*6.32%</f>
        <v>0</v>
      </c>
      <c r="J95" s="58">
        <f>D95*6.32%</f>
        <v>0</v>
      </c>
      <c r="K95" s="58">
        <f t="shared" si="17"/>
        <v>0</v>
      </c>
      <c r="L95" s="58">
        <f>E95*6.32%</f>
        <v>0</v>
      </c>
      <c r="M95" s="58">
        <f>F95*6.32%</f>
        <v>0</v>
      </c>
      <c r="N95" s="58">
        <f>H95*6.32%</f>
        <v>0</v>
      </c>
      <c r="O95" s="58">
        <f t="shared" si="18"/>
        <v>0</v>
      </c>
      <c r="P95" s="58">
        <f t="shared" ref="P95" si="26">C95*8.13%</f>
        <v>0</v>
      </c>
      <c r="Q95" s="58">
        <f t="shared" ref="Q95" si="27">C95*7.23%</f>
        <v>0</v>
      </c>
      <c r="R95" s="58">
        <f t="shared" ref="R95" si="28">C95*13.2007%</f>
        <v>0</v>
      </c>
      <c r="S95" s="58">
        <f t="shared" si="19"/>
        <v>0</v>
      </c>
      <c r="T95" s="58">
        <f t="shared" ref="T95" si="29">C95*13.5624%</f>
        <v>0</v>
      </c>
      <c r="U95" s="58">
        <f>C95*10.8499%</f>
        <v>0</v>
      </c>
      <c r="V95" s="58">
        <f>D95*10.8499%</f>
        <v>0</v>
      </c>
      <c r="W95" s="51">
        <f t="shared" si="23"/>
        <v>0</v>
      </c>
      <c r="X95" s="51">
        <v>0</v>
      </c>
      <c r="Y95" s="51">
        <v>0</v>
      </c>
      <c r="Z95" s="51"/>
      <c r="AA95" s="51"/>
      <c r="AB95" s="98" t="e">
        <f t="shared" si="20"/>
        <v>#DIV/0!</v>
      </c>
      <c r="AC95" s="71" t="e">
        <f t="shared" si="21"/>
        <v>#DIV/0!</v>
      </c>
    </row>
    <row r="96" spans="1:29" hidden="1" outlineLevel="1" x14ac:dyDescent="0.2">
      <c r="A96" s="59">
        <v>11</v>
      </c>
      <c r="B96" s="74" t="s">
        <v>141</v>
      </c>
      <c r="C96" s="58">
        <v>21</v>
      </c>
      <c r="D96" s="58">
        <v>15</v>
      </c>
      <c r="E96" s="58">
        <v>5</v>
      </c>
      <c r="F96" s="58">
        <v>1</v>
      </c>
      <c r="G96" s="58">
        <f t="shared" si="16"/>
        <v>3</v>
      </c>
      <c r="H96" s="58">
        <v>1</v>
      </c>
      <c r="I96" s="58">
        <v>1</v>
      </c>
      <c r="J96" s="58">
        <v>1</v>
      </c>
      <c r="K96" s="58">
        <f t="shared" si="17"/>
        <v>3</v>
      </c>
      <c r="L96" s="58">
        <v>1</v>
      </c>
      <c r="M96" s="58">
        <v>1</v>
      </c>
      <c r="N96" s="58">
        <v>1</v>
      </c>
      <c r="O96" s="58">
        <f t="shared" si="18"/>
        <v>6</v>
      </c>
      <c r="P96" s="58">
        <v>2</v>
      </c>
      <c r="Q96" s="58">
        <v>2</v>
      </c>
      <c r="R96" s="58">
        <v>2</v>
      </c>
      <c r="S96" s="58">
        <f t="shared" si="19"/>
        <v>9</v>
      </c>
      <c r="T96" s="58">
        <v>3</v>
      </c>
      <c r="U96" s="58">
        <v>3</v>
      </c>
      <c r="V96" s="58">
        <v>3</v>
      </c>
      <c r="W96" s="51">
        <f t="shared" si="23"/>
        <v>5</v>
      </c>
      <c r="X96" s="51">
        <v>8</v>
      </c>
      <c r="Y96" s="51">
        <v>7</v>
      </c>
      <c r="Z96" s="51">
        <v>1</v>
      </c>
      <c r="AA96" s="51"/>
      <c r="AB96" s="98">
        <f t="shared" si="20"/>
        <v>160</v>
      </c>
      <c r="AC96" s="71">
        <f t="shared" si="21"/>
        <v>38.095238095238095</v>
      </c>
    </row>
    <row r="97" spans="1:29" ht="27.75" customHeight="1" collapsed="1" x14ac:dyDescent="0.2">
      <c r="A97" s="48">
        <v>7</v>
      </c>
      <c r="B97" s="49" t="s">
        <v>282</v>
      </c>
      <c r="C97" s="50">
        <f t="shared" si="24"/>
        <v>2077</v>
      </c>
      <c r="D97" s="50">
        <v>1150</v>
      </c>
      <c r="E97" s="50">
        <v>800</v>
      </c>
      <c r="F97" s="50">
        <v>127</v>
      </c>
      <c r="G97" s="50">
        <f t="shared" si="16"/>
        <v>308</v>
      </c>
      <c r="H97" s="50">
        <v>78</v>
      </c>
      <c r="I97" s="50">
        <v>100</v>
      </c>
      <c r="J97" s="50">
        <v>130</v>
      </c>
      <c r="K97" s="50">
        <f t="shared" si="17"/>
        <v>550</v>
      </c>
      <c r="L97" s="50">
        <v>170</v>
      </c>
      <c r="M97" s="50">
        <v>190</v>
      </c>
      <c r="N97" s="50">
        <v>190</v>
      </c>
      <c r="O97" s="50">
        <f t="shared" si="18"/>
        <v>630</v>
      </c>
      <c r="P97" s="50">
        <v>190</v>
      </c>
      <c r="Q97" s="50">
        <v>220</v>
      </c>
      <c r="R97" s="50">
        <v>220</v>
      </c>
      <c r="S97" s="50">
        <f t="shared" si="19"/>
        <v>589</v>
      </c>
      <c r="T97" s="50">
        <v>249</v>
      </c>
      <c r="U97" s="50">
        <v>190</v>
      </c>
      <c r="V97" s="50">
        <v>150</v>
      </c>
      <c r="W97" s="51">
        <f t="shared" si="23"/>
        <v>668</v>
      </c>
      <c r="X97" s="51">
        <f>SUM(X98:X111)</f>
        <v>302</v>
      </c>
      <c r="Y97" s="51">
        <v>297</v>
      </c>
      <c r="Z97" s="51">
        <v>2</v>
      </c>
      <c r="AA97" s="51"/>
      <c r="AB97" s="98">
        <f t="shared" si="20"/>
        <v>45.209580838323355</v>
      </c>
      <c r="AC97" s="71">
        <f t="shared" si="21"/>
        <v>14.540202214732787</v>
      </c>
    </row>
    <row r="98" spans="1:29" hidden="1" outlineLevel="1" x14ac:dyDescent="0.2">
      <c r="A98" s="48">
        <v>1</v>
      </c>
      <c r="B98" s="60" t="s">
        <v>174</v>
      </c>
      <c r="C98" s="50">
        <f>SUM(D98:F98)</f>
        <v>226</v>
      </c>
      <c r="D98" s="52">
        <v>110</v>
      </c>
      <c r="E98" s="52">
        <v>100</v>
      </c>
      <c r="F98" s="52">
        <v>16</v>
      </c>
      <c r="G98" s="52">
        <f t="shared" si="16"/>
        <v>40</v>
      </c>
      <c r="H98" s="52">
        <v>14</v>
      </c>
      <c r="I98" s="52">
        <v>13</v>
      </c>
      <c r="J98" s="52">
        <v>13</v>
      </c>
      <c r="K98" s="52">
        <f t="shared" si="17"/>
        <v>66</v>
      </c>
      <c r="L98" s="52">
        <v>26</v>
      </c>
      <c r="M98" s="52">
        <v>20</v>
      </c>
      <c r="N98" s="52">
        <v>20</v>
      </c>
      <c r="O98" s="52">
        <f t="shared" si="18"/>
        <v>72</v>
      </c>
      <c r="P98" s="52">
        <v>20</v>
      </c>
      <c r="Q98" s="52">
        <v>26</v>
      </c>
      <c r="R98" s="52">
        <v>26</v>
      </c>
      <c r="S98" s="52">
        <f t="shared" si="19"/>
        <v>65</v>
      </c>
      <c r="T98" s="52">
        <v>30</v>
      </c>
      <c r="U98" s="52">
        <v>20</v>
      </c>
      <c r="V98" s="52">
        <v>15</v>
      </c>
      <c r="W98" s="51">
        <f t="shared" si="23"/>
        <v>86</v>
      </c>
      <c r="X98" s="51">
        <v>32</v>
      </c>
      <c r="Y98" s="51">
        <v>30</v>
      </c>
      <c r="Z98" s="51">
        <v>1</v>
      </c>
      <c r="AA98" s="51"/>
      <c r="AB98" s="98">
        <f t="shared" si="20"/>
        <v>37.209302325581397</v>
      </c>
      <c r="AC98" s="71">
        <f t="shared" si="21"/>
        <v>14.159292035398231</v>
      </c>
    </row>
    <row r="99" spans="1:29" hidden="1" outlineLevel="1" x14ac:dyDescent="0.2">
      <c r="A99" s="48">
        <f>+A98+1</f>
        <v>2</v>
      </c>
      <c r="B99" s="60" t="s">
        <v>175</v>
      </c>
      <c r="C99" s="50">
        <f t="shared" ref="C99:C111" si="30">SUM(D99:F99)</f>
        <v>116</v>
      </c>
      <c r="D99" s="52">
        <v>60</v>
      </c>
      <c r="E99" s="52">
        <v>50</v>
      </c>
      <c r="F99" s="52">
        <v>6</v>
      </c>
      <c r="G99" s="52">
        <f t="shared" si="16"/>
        <v>13</v>
      </c>
      <c r="H99" s="52">
        <v>4</v>
      </c>
      <c r="I99" s="52">
        <v>3</v>
      </c>
      <c r="J99" s="52">
        <v>6</v>
      </c>
      <c r="K99" s="52">
        <f t="shared" si="17"/>
        <v>35</v>
      </c>
      <c r="L99" s="52">
        <v>15</v>
      </c>
      <c r="M99" s="52">
        <v>10</v>
      </c>
      <c r="N99" s="52">
        <v>10</v>
      </c>
      <c r="O99" s="52">
        <f t="shared" si="18"/>
        <v>30</v>
      </c>
      <c r="P99" s="52">
        <v>10</v>
      </c>
      <c r="Q99" s="52">
        <v>10</v>
      </c>
      <c r="R99" s="52">
        <v>10</v>
      </c>
      <c r="S99" s="52">
        <f t="shared" si="19"/>
        <v>28</v>
      </c>
      <c r="T99" s="52">
        <v>10</v>
      </c>
      <c r="U99" s="52">
        <v>10</v>
      </c>
      <c r="V99" s="52">
        <v>8</v>
      </c>
      <c r="W99" s="51">
        <f t="shared" si="23"/>
        <v>38</v>
      </c>
      <c r="X99" s="51">
        <v>18</v>
      </c>
      <c r="Y99" s="51">
        <v>18</v>
      </c>
      <c r="Z99" s="51"/>
      <c r="AA99" s="51"/>
      <c r="AB99" s="98">
        <f t="shared" si="20"/>
        <v>47.368421052631575</v>
      </c>
      <c r="AC99" s="71">
        <f t="shared" si="21"/>
        <v>15.517241379310345</v>
      </c>
    </row>
    <row r="100" spans="1:29" hidden="1" outlineLevel="1" x14ac:dyDescent="0.2">
      <c r="A100" s="48">
        <f t="shared" ref="A100:A111" si="31">+A99+1</f>
        <v>3</v>
      </c>
      <c r="B100" s="60" t="s">
        <v>176</v>
      </c>
      <c r="C100" s="50">
        <f t="shared" si="30"/>
        <v>91</v>
      </c>
      <c r="D100" s="52">
        <v>35</v>
      </c>
      <c r="E100" s="52">
        <v>50</v>
      </c>
      <c r="F100" s="52">
        <v>6</v>
      </c>
      <c r="G100" s="52">
        <f t="shared" si="16"/>
        <v>15</v>
      </c>
      <c r="H100" s="52">
        <v>4</v>
      </c>
      <c r="I100" s="52">
        <v>4</v>
      </c>
      <c r="J100" s="52">
        <v>7</v>
      </c>
      <c r="K100" s="52">
        <f t="shared" si="17"/>
        <v>25</v>
      </c>
      <c r="L100" s="52">
        <v>5</v>
      </c>
      <c r="M100" s="52">
        <v>10</v>
      </c>
      <c r="N100" s="52">
        <v>10</v>
      </c>
      <c r="O100" s="52">
        <f t="shared" si="18"/>
        <v>30</v>
      </c>
      <c r="P100" s="52">
        <v>10</v>
      </c>
      <c r="Q100" s="52">
        <v>10</v>
      </c>
      <c r="R100" s="52">
        <v>10</v>
      </c>
      <c r="S100" s="52">
        <f t="shared" si="19"/>
        <v>28</v>
      </c>
      <c r="T100" s="52">
        <v>10</v>
      </c>
      <c r="U100" s="52">
        <v>10</v>
      </c>
      <c r="V100" s="52">
        <v>8</v>
      </c>
      <c r="W100" s="51">
        <f t="shared" si="23"/>
        <v>30</v>
      </c>
      <c r="X100" s="51">
        <v>11</v>
      </c>
      <c r="Y100" s="51">
        <v>11</v>
      </c>
      <c r="Z100" s="51"/>
      <c r="AA100" s="51"/>
      <c r="AB100" s="98">
        <f t="shared" si="20"/>
        <v>36.666666666666664</v>
      </c>
      <c r="AC100" s="71">
        <f t="shared" si="21"/>
        <v>12.087912087912088</v>
      </c>
    </row>
    <row r="101" spans="1:29" hidden="1" outlineLevel="1" x14ac:dyDescent="0.2">
      <c r="A101" s="48">
        <f t="shared" si="31"/>
        <v>4</v>
      </c>
      <c r="B101" s="60" t="s">
        <v>177</v>
      </c>
      <c r="C101" s="50">
        <f t="shared" si="30"/>
        <v>150</v>
      </c>
      <c r="D101" s="52">
        <v>90</v>
      </c>
      <c r="E101" s="52">
        <v>50</v>
      </c>
      <c r="F101" s="52">
        <v>10</v>
      </c>
      <c r="G101" s="52">
        <f t="shared" si="16"/>
        <v>17</v>
      </c>
      <c r="H101" s="52">
        <v>6</v>
      </c>
      <c r="I101" s="52">
        <v>3</v>
      </c>
      <c r="J101" s="52">
        <v>8</v>
      </c>
      <c r="K101" s="52">
        <f t="shared" si="17"/>
        <v>44</v>
      </c>
      <c r="L101" s="52">
        <v>18</v>
      </c>
      <c r="M101" s="52">
        <v>13</v>
      </c>
      <c r="N101" s="52">
        <v>13</v>
      </c>
      <c r="O101" s="52">
        <f t="shared" si="18"/>
        <v>43</v>
      </c>
      <c r="P101" s="52">
        <v>13</v>
      </c>
      <c r="Q101" s="52">
        <v>15</v>
      </c>
      <c r="R101" s="52">
        <v>15</v>
      </c>
      <c r="S101" s="52">
        <f t="shared" si="19"/>
        <v>38</v>
      </c>
      <c r="T101" s="52">
        <v>15</v>
      </c>
      <c r="U101" s="52">
        <v>13</v>
      </c>
      <c r="V101" s="52">
        <v>10</v>
      </c>
      <c r="W101" s="51">
        <f t="shared" si="23"/>
        <v>48</v>
      </c>
      <c r="X101" s="51">
        <v>16</v>
      </c>
      <c r="Y101" s="51">
        <v>15</v>
      </c>
      <c r="Z101" s="51"/>
      <c r="AA101" s="51"/>
      <c r="AB101" s="98">
        <f t="shared" si="20"/>
        <v>33.333333333333329</v>
      </c>
      <c r="AC101" s="71">
        <f t="shared" si="21"/>
        <v>10.666666666666668</v>
      </c>
    </row>
    <row r="102" spans="1:29" hidden="1" outlineLevel="1" x14ac:dyDescent="0.2">
      <c r="A102" s="48">
        <f t="shared" si="31"/>
        <v>5</v>
      </c>
      <c r="B102" s="60" t="s">
        <v>178</v>
      </c>
      <c r="C102" s="50">
        <f t="shared" si="30"/>
        <v>155</v>
      </c>
      <c r="D102" s="52">
        <v>75</v>
      </c>
      <c r="E102" s="52">
        <v>70</v>
      </c>
      <c r="F102" s="52">
        <v>10</v>
      </c>
      <c r="G102" s="52">
        <f t="shared" si="16"/>
        <v>16</v>
      </c>
      <c r="H102" s="52">
        <v>5</v>
      </c>
      <c r="I102" s="52">
        <v>3</v>
      </c>
      <c r="J102" s="52">
        <v>8</v>
      </c>
      <c r="K102" s="52">
        <f t="shared" si="17"/>
        <v>35</v>
      </c>
      <c r="L102" s="52">
        <v>9</v>
      </c>
      <c r="M102" s="52">
        <v>13</v>
      </c>
      <c r="N102" s="52">
        <v>13</v>
      </c>
      <c r="O102" s="52">
        <f t="shared" si="18"/>
        <v>43</v>
      </c>
      <c r="P102" s="52">
        <v>13</v>
      </c>
      <c r="Q102" s="52">
        <v>15</v>
      </c>
      <c r="R102" s="52">
        <v>15</v>
      </c>
      <c r="S102" s="52">
        <f t="shared" si="19"/>
        <v>41</v>
      </c>
      <c r="T102" s="52">
        <v>18</v>
      </c>
      <c r="U102" s="52">
        <v>13</v>
      </c>
      <c r="V102" s="52">
        <v>10</v>
      </c>
      <c r="W102" s="51">
        <f t="shared" si="23"/>
        <v>38</v>
      </c>
      <c r="X102" s="51">
        <v>12</v>
      </c>
      <c r="Y102" s="51">
        <v>12</v>
      </c>
      <c r="Z102" s="51"/>
      <c r="AA102" s="51"/>
      <c r="AB102" s="98">
        <f t="shared" si="20"/>
        <v>31.578947368421051</v>
      </c>
      <c r="AC102" s="71">
        <f t="shared" si="21"/>
        <v>7.741935483870968</v>
      </c>
    </row>
    <row r="103" spans="1:29" hidden="1" outlineLevel="1" x14ac:dyDescent="0.2">
      <c r="A103" s="48">
        <f t="shared" si="31"/>
        <v>6</v>
      </c>
      <c r="B103" s="60" t="s">
        <v>179</v>
      </c>
      <c r="C103" s="50">
        <f t="shared" si="30"/>
        <v>168</v>
      </c>
      <c r="D103" s="52">
        <v>90</v>
      </c>
      <c r="E103" s="52">
        <v>70</v>
      </c>
      <c r="F103" s="52">
        <v>8</v>
      </c>
      <c r="G103" s="52">
        <f t="shared" si="16"/>
        <v>25</v>
      </c>
      <c r="H103" s="52">
        <v>6</v>
      </c>
      <c r="I103" s="52">
        <v>11</v>
      </c>
      <c r="J103" s="52">
        <v>8</v>
      </c>
      <c r="K103" s="52">
        <f t="shared" si="17"/>
        <v>47</v>
      </c>
      <c r="L103" s="52">
        <v>19</v>
      </c>
      <c r="M103" s="52">
        <v>14</v>
      </c>
      <c r="N103" s="52">
        <v>14</v>
      </c>
      <c r="O103" s="52">
        <f t="shared" si="18"/>
        <v>46</v>
      </c>
      <c r="P103" s="52">
        <v>14</v>
      </c>
      <c r="Q103" s="52">
        <v>16</v>
      </c>
      <c r="R103" s="52">
        <v>16</v>
      </c>
      <c r="S103" s="52">
        <f t="shared" si="19"/>
        <v>40</v>
      </c>
      <c r="T103" s="52">
        <v>18</v>
      </c>
      <c r="U103" s="52">
        <v>14</v>
      </c>
      <c r="V103" s="52">
        <v>8</v>
      </c>
      <c r="W103" s="51">
        <f t="shared" si="23"/>
        <v>58</v>
      </c>
      <c r="X103" s="51">
        <v>21</v>
      </c>
      <c r="Y103" s="51">
        <v>21</v>
      </c>
      <c r="Z103" s="51"/>
      <c r="AA103" s="51"/>
      <c r="AB103" s="98">
        <f t="shared" si="20"/>
        <v>36.206896551724135</v>
      </c>
      <c r="AC103" s="71">
        <f t="shared" si="21"/>
        <v>12.5</v>
      </c>
    </row>
    <row r="104" spans="1:29" hidden="1" outlineLevel="1" x14ac:dyDescent="0.2">
      <c r="A104" s="48">
        <f t="shared" si="31"/>
        <v>7</v>
      </c>
      <c r="B104" s="60" t="s">
        <v>180</v>
      </c>
      <c r="C104" s="50">
        <f t="shared" si="30"/>
        <v>150</v>
      </c>
      <c r="D104" s="52">
        <v>80</v>
      </c>
      <c r="E104" s="52">
        <v>60</v>
      </c>
      <c r="F104" s="52">
        <v>10</v>
      </c>
      <c r="G104" s="52">
        <f t="shared" si="16"/>
        <v>18</v>
      </c>
      <c r="H104" s="52">
        <v>5</v>
      </c>
      <c r="I104" s="52">
        <v>3</v>
      </c>
      <c r="J104" s="52">
        <v>10</v>
      </c>
      <c r="K104" s="52">
        <f t="shared" si="17"/>
        <v>36</v>
      </c>
      <c r="L104" s="52">
        <v>10</v>
      </c>
      <c r="M104" s="52">
        <v>13</v>
      </c>
      <c r="N104" s="52">
        <v>13</v>
      </c>
      <c r="O104" s="52">
        <f t="shared" si="18"/>
        <v>45</v>
      </c>
      <c r="P104" s="52">
        <v>13</v>
      </c>
      <c r="Q104" s="52">
        <v>16</v>
      </c>
      <c r="R104" s="52">
        <v>16</v>
      </c>
      <c r="S104" s="52">
        <f t="shared" si="19"/>
        <v>43</v>
      </c>
      <c r="T104" s="52">
        <v>20</v>
      </c>
      <c r="U104" s="52">
        <v>13</v>
      </c>
      <c r="V104" s="52">
        <v>10</v>
      </c>
      <c r="W104" s="51">
        <f t="shared" si="23"/>
        <v>41</v>
      </c>
      <c r="X104" s="51">
        <v>24</v>
      </c>
      <c r="Y104" s="51">
        <v>23</v>
      </c>
      <c r="Z104" s="51"/>
      <c r="AA104" s="51"/>
      <c r="AB104" s="98">
        <f t="shared" si="20"/>
        <v>58.536585365853654</v>
      </c>
      <c r="AC104" s="71">
        <f t="shared" si="21"/>
        <v>16</v>
      </c>
    </row>
    <row r="105" spans="1:29" hidden="1" outlineLevel="1" x14ac:dyDescent="0.2">
      <c r="A105" s="48">
        <f t="shared" si="31"/>
        <v>8</v>
      </c>
      <c r="B105" s="60" t="s">
        <v>181</v>
      </c>
      <c r="C105" s="50">
        <f t="shared" si="30"/>
        <v>179</v>
      </c>
      <c r="D105" s="52">
        <v>90</v>
      </c>
      <c r="E105" s="52">
        <v>80</v>
      </c>
      <c r="F105" s="52">
        <v>9</v>
      </c>
      <c r="G105" s="52">
        <f t="shared" si="16"/>
        <v>28</v>
      </c>
      <c r="H105" s="52">
        <v>5</v>
      </c>
      <c r="I105" s="52">
        <v>13</v>
      </c>
      <c r="J105" s="52">
        <v>10</v>
      </c>
      <c r="K105" s="52">
        <f t="shared" si="17"/>
        <v>40</v>
      </c>
      <c r="L105" s="52">
        <v>10</v>
      </c>
      <c r="M105" s="52">
        <v>15</v>
      </c>
      <c r="N105" s="52">
        <v>15</v>
      </c>
      <c r="O105" s="52">
        <f t="shared" si="18"/>
        <v>47</v>
      </c>
      <c r="P105" s="52">
        <v>15</v>
      </c>
      <c r="Q105" s="52">
        <v>16</v>
      </c>
      <c r="R105" s="52">
        <v>16</v>
      </c>
      <c r="S105" s="52">
        <f t="shared" si="19"/>
        <v>45</v>
      </c>
      <c r="T105" s="52">
        <v>20</v>
      </c>
      <c r="U105" s="52">
        <v>15</v>
      </c>
      <c r="V105" s="52">
        <v>10</v>
      </c>
      <c r="W105" s="51">
        <f t="shared" si="23"/>
        <v>53</v>
      </c>
      <c r="X105" s="51">
        <v>24</v>
      </c>
      <c r="Y105" s="51">
        <v>24</v>
      </c>
      <c r="Z105" s="51"/>
      <c r="AA105" s="51"/>
      <c r="AB105" s="98">
        <f t="shared" si="20"/>
        <v>45.283018867924532</v>
      </c>
      <c r="AC105" s="71">
        <f t="shared" si="21"/>
        <v>13.407821229050279</v>
      </c>
    </row>
    <row r="106" spans="1:29" hidden="1" outlineLevel="1" x14ac:dyDescent="0.2">
      <c r="A106" s="48">
        <f t="shared" si="31"/>
        <v>9</v>
      </c>
      <c r="B106" s="60" t="s">
        <v>182</v>
      </c>
      <c r="C106" s="50">
        <f t="shared" si="30"/>
        <v>138</v>
      </c>
      <c r="D106" s="52">
        <v>80</v>
      </c>
      <c r="E106" s="52">
        <v>50</v>
      </c>
      <c r="F106" s="52">
        <v>8</v>
      </c>
      <c r="G106" s="52">
        <f t="shared" si="16"/>
        <v>17</v>
      </c>
      <c r="H106" s="52">
        <v>4</v>
      </c>
      <c r="I106" s="52">
        <v>3</v>
      </c>
      <c r="J106" s="52">
        <v>10</v>
      </c>
      <c r="K106" s="52">
        <f t="shared" si="17"/>
        <v>37</v>
      </c>
      <c r="L106" s="52">
        <v>11</v>
      </c>
      <c r="M106" s="52">
        <v>13</v>
      </c>
      <c r="N106" s="52">
        <v>13</v>
      </c>
      <c r="O106" s="52">
        <f t="shared" si="18"/>
        <v>45</v>
      </c>
      <c r="P106" s="52">
        <v>13</v>
      </c>
      <c r="Q106" s="52">
        <v>16</v>
      </c>
      <c r="R106" s="52">
        <v>16</v>
      </c>
      <c r="S106" s="52">
        <f t="shared" si="19"/>
        <v>43</v>
      </c>
      <c r="T106" s="52">
        <v>20</v>
      </c>
      <c r="U106" s="52">
        <v>13</v>
      </c>
      <c r="V106" s="52">
        <v>10</v>
      </c>
      <c r="W106" s="51">
        <f t="shared" si="23"/>
        <v>41</v>
      </c>
      <c r="X106" s="51">
        <v>27</v>
      </c>
      <c r="Y106" s="51">
        <v>26</v>
      </c>
      <c r="Z106" s="51">
        <v>1</v>
      </c>
      <c r="AA106" s="51"/>
      <c r="AB106" s="98">
        <f t="shared" si="20"/>
        <v>65.853658536585371</v>
      </c>
      <c r="AC106" s="71">
        <f t="shared" si="21"/>
        <v>19.565217391304348</v>
      </c>
    </row>
    <row r="107" spans="1:29" hidden="1" outlineLevel="1" x14ac:dyDescent="0.2">
      <c r="A107" s="48">
        <f t="shared" si="31"/>
        <v>10</v>
      </c>
      <c r="B107" s="60" t="s">
        <v>183</v>
      </c>
      <c r="C107" s="50">
        <f t="shared" si="30"/>
        <v>138</v>
      </c>
      <c r="D107" s="52">
        <v>90</v>
      </c>
      <c r="E107" s="52">
        <v>40</v>
      </c>
      <c r="F107" s="52">
        <v>8</v>
      </c>
      <c r="G107" s="52">
        <f t="shared" si="16"/>
        <v>25</v>
      </c>
      <c r="H107" s="52">
        <v>4</v>
      </c>
      <c r="I107" s="52">
        <v>10</v>
      </c>
      <c r="J107" s="52">
        <v>11</v>
      </c>
      <c r="K107" s="52">
        <f t="shared" si="17"/>
        <v>37</v>
      </c>
      <c r="L107" s="52">
        <v>11</v>
      </c>
      <c r="M107" s="52">
        <v>13</v>
      </c>
      <c r="N107" s="52">
        <v>13</v>
      </c>
      <c r="O107" s="52">
        <f t="shared" si="18"/>
        <v>45</v>
      </c>
      <c r="P107" s="52">
        <v>13</v>
      </c>
      <c r="Q107" s="52">
        <v>16</v>
      </c>
      <c r="R107" s="52">
        <v>16</v>
      </c>
      <c r="S107" s="52">
        <f t="shared" si="19"/>
        <v>47</v>
      </c>
      <c r="T107" s="52">
        <v>20</v>
      </c>
      <c r="U107" s="52">
        <v>13</v>
      </c>
      <c r="V107" s="52">
        <v>14</v>
      </c>
      <c r="W107" s="51">
        <f t="shared" si="23"/>
        <v>49</v>
      </c>
      <c r="X107" s="51">
        <v>24</v>
      </c>
      <c r="Y107" s="51">
        <v>24</v>
      </c>
      <c r="Z107" s="51"/>
      <c r="AA107" s="51"/>
      <c r="AB107" s="98">
        <f t="shared" si="20"/>
        <v>48.979591836734691</v>
      </c>
      <c r="AC107" s="71">
        <f t="shared" si="21"/>
        <v>17.391304347826086</v>
      </c>
    </row>
    <row r="108" spans="1:29" hidden="1" outlineLevel="1" x14ac:dyDescent="0.2">
      <c r="A108" s="48">
        <f t="shared" si="31"/>
        <v>11</v>
      </c>
      <c r="B108" s="60" t="s">
        <v>184</v>
      </c>
      <c r="C108" s="50">
        <f t="shared" si="30"/>
        <v>135</v>
      </c>
      <c r="D108" s="52">
        <v>85</v>
      </c>
      <c r="E108" s="52">
        <v>40</v>
      </c>
      <c r="F108" s="52">
        <v>10</v>
      </c>
      <c r="G108" s="52">
        <f t="shared" si="16"/>
        <v>20</v>
      </c>
      <c r="H108" s="52">
        <v>6</v>
      </c>
      <c r="I108" s="52">
        <v>3</v>
      </c>
      <c r="J108" s="52">
        <v>11</v>
      </c>
      <c r="K108" s="52">
        <f t="shared" si="17"/>
        <v>39</v>
      </c>
      <c r="L108" s="52">
        <v>11</v>
      </c>
      <c r="M108" s="52">
        <v>14</v>
      </c>
      <c r="N108" s="52">
        <v>14</v>
      </c>
      <c r="O108" s="52">
        <f t="shared" si="18"/>
        <v>46</v>
      </c>
      <c r="P108" s="52">
        <v>14</v>
      </c>
      <c r="Q108" s="52">
        <v>16</v>
      </c>
      <c r="R108" s="52">
        <v>16</v>
      </c>
      <c r="S108" s="52">
        <f t="shared" si="19"/>
        <v>48</v>
      </c>
      <c r="T108" s="52">
        <v>20</v>
      </c>
      <c r="U108" s="52">
        <v>14</v>
      </c>
      <c r="V108" s="52">
        <v>14</v>
      </c>
      <c r="W108" s="51">
        <f t="shared" si="23"/>
        <v>45</v>
      </c>
      <c r="X108" s="51">
        <v>23</v>
      </c>
      <c r="Y108" s="51">
        <v>23</v>
      </c>
      <c r="Z108" s="51"/>
      <c r="AA108" s="51"/>
      <c r="AB108" s="98">
        <f t="shared" si="20"/>
        <v>51.111111111111107</v>
      </c>
      <c r="AC108" s="71">
        <f t="shared" si="21"/>
        <v>17.037037037037038</v>
      </c>
    </row>
    <row r="109" spans="1:29" hidden="1" outlineLevel="1" x14ac:dyDescent="0.2">
      <c r="A109" s="48">
        <f t="shared" si="31"/>
        <v>12</v>
      </c>
      <c r="B109" s="60" t="s">
        <v>185</v>
      </c>
      <c r="C109" s="50">
        <f t="shared" si="30"/>
        <v>145</v>
      </c>
      <c r="D109" s="52">
        <v>85</v>
      </c>
      <c r="E109" s="52">
        <v>50</v>
      </c>
      <c r="F109" s="52">
        <v>10</v>
      </c>
      <c r="G109" s="52">
        <f t="shared" si="16"/>
        <v>27</v>
      </c>
      <c r="H109" s="52">
        <v>5</v>
      </c>
      <c r="I109" s="52">
        <v>11</v>
      </c>
      <c r="J109" s="52">
        <v>11</v>
      </c>
      <c r="K109" s="52">
        <f t="shared" si="17"/>
        <v>36</v>
      </c>
      <c r="L109" s="52">
        <v>8</v>
      </c>
      <c r="M109" s="52">
        <v>14</v>
      </c>
      <c r="N109" s="52">
        <v>14</v>
      </c>
      <c r="O109" s="52">
        <f t="shared" si="18"/>
        <v>46</v>
      </c>
      <c r="P109" s="52">
        <v>14</v>
      </c>
      <c r="Q109" s="52">
        <v>16</v>
      </c>
      <c r="R109" s="52">
        <v>16</v>
      </c>
      <c r="S109" s="52">
        <f t="shared" si="19"/>
        <v>44</v>
      </c>
      <c r="T109" s="52">
        <v>16</v>
      </c>
      <c r="U109" s="52">
        <v>14</v>
      </c>
      <c r="V109" s="52">
        <v>14</v>
      </c>
      <c r="W109" s="51">
        <f t="shared" si="23"/>
        <v>49</v>
      </c>
      <c r="X109" s="51">
        <v>24</v>
      </c>
      <c r="Y109" s="51">
        <v>24</v>
      </c>
      <c r="Z109" s="51"/>
      <c r="AA109" s="51"/>
      <c r="AB109" s="98">
        <f t="shared" si="20"/>
        <v>48.979591836734691</v>
      </c>
      <c r="AC109" s="71">
        <f t="shared" si="21"/>
        <v>16.551724137931036</v>
      </c>
    </row>
    <row r="110" spans="1:29" hidden="1" outlineLevel="1" x14ac:dyDescent="0.2">
      <c r="A110" s="48">
        <f t="shared" si="31"/>
        <v>13</v>
      </c>
      <c r="B110" s="60" t="s">
        <v>186</v>
      </c>
      <c r="C110" s="50">
        <f t="shared" si="30"/>
        <v>150</v>
      </c>
      <c r="D110" s="52">
        <v>90</v>
      </c>
      <c r="E110" s="52">
        <v>50</v>
      </c>
      <c r="F110" s="52">
        <v>10</v>
      </c>
      <c r="G110" s="52">
        <f t="shared" si="16"/>
        <v>24</v>
      </c>
      <c r="H110" s="52">
        <v>5</v>
      </c>
      <c r="I110" s="52">
        <v>10</v>
      </c>
      <c r="J110" s="52">
        <v>9</v>
      </c>
      <c r="K110" s="52">
        <f t="shared" si="17"/>
        <v>39</v>
      </c>
      <c r="L110" s="52">
        <v>9</v>
      </c>
      <c r="M110" s="52">
        <v>15</v>
      </c>
      <c r="N110" s="52">
        <v>15</v>
      </c>
      <c r="O110" s="52">
        <f t="shared" si="18"/>
        <v>47</v>
      </c>
      <c r="P110" s="52">
        <v>15</v>
      </c>
      <c r="Q110" s="52">
        <v>16</v>
      </c>
      <c r="R110" s="52">
        <v>16</v>
      </c>
      <c r="S110" s="52">
        <f t="shared" si="19"/>
        <v>40</v>
      </c>
      <c r="T110" s="52">
        <v>16</v>
      </c>
      <c r="U110" s="52">
        <v>15</v>
      </c>
      <c r="V110" s="52">
        <v>9</v>
      </c>
      <c r="W110" s="51">
        <f t="shared" si="23"/>
        <v>48</v>
      </c>
      <c r="X110" s="51">
        <v>24</v>
      </c>
      <c r="Y110" s="51">
        <v>24</v>
      </c>
      <c r="Z110" s="51"/>
      <c r="AA110" s="51"/>
      <c r="AB110" s="98">
        <f t="shared" si="20"/>
        <v>50</v>
      </c>
      <c r="AC110" s="71">
        <f t="shared" si="21"/>
        <v>16</v>
      </c>
    </row>
    <row r="111" spans="1:29" hidden="1" outlineLevel="1" x14ac:dyDescent="0.2">
      <c r="A111" s="48">
        <f t="shared" si="31"/>
        <v>14</v>
      </c>
      <c r="B111" s="60" t="s">
        <v>187</v>
      </c>
      <c r="C111" s="50">
        <f t="shared" si="30"/>
        <v>136</v>
      </c>
      <c r="D111" s="52">
        <v>90</v>
      </c>
      <c r="E111" s="52">
        <v>40</v>
      </c>
      <c r="F111" s="52">
        <v>6</v>
      </c>
      <c r="G111" s="52">
        <f t="shared" si="16"/>
        <v>23</v>
      </c>
      <c r="H111" s="52">
        <v>5</v>
      </c>
      <c r="I111" s="52">
        <v>10</v>
      </c>
      <c r="J111" s="52">
        <v>8</v>
      </c>
      <c r="K111" s="52">
        <f t="shared" si="17"/>
        <v>34</v>
      </c>
      <c r="L111" s="52">
        <v>8</v>
      </c>
      <c r="M111" s="52">
        <v>13</v>
      </c>
      <c r="N111" s="52">
        <v>13</v>
      </c>
      <c r="O111" s="52">
        <f t="shared" si="18"/>
        <v>45</v>
      </c>
      <c r="P111" s="52">
        <v>13</v>
      </c>
      <c r="Q111" s="52">
        <v>16</v>
      </c>
      <c r="R111" s="52">
        <v>16</v>
      </c>
      <c r="S111" s="52">
        <f t="shared" si="19"/>
        <v>39</v>
      </c>
      <c r="T111" s="52">
        <v>16</v>
      </c>
      <c r="U111" s="52">
        <v>13</v>
      </c>
      <c r="V111" s="52">
        <v>10</v>
      </c>
      <c r="W111" s="51">
        <f t="shared" si="23"/>
        <v>44</v>
      </c>
      <c r="X111" s="51">
        <v>22</v>
      </c>
      <c r="Y111" s="51">
        <v>22</v>
      </c>
      <c r="Z111" s="51"/>
      <c r="AA111" s="51"/>
      <c r="AB111" s="98">
        <f t="shared" si="20"/>
        <v>50</v>
      </c>
      <c r="AC111" s="71">
        <f t="shared" si="21"/>
        <v>16.176470588235293</v>
      </c>
    </row>
    <row r="112" spans="1:29" ht="27.75" customHeight="1" collapsed="1" x14ac:dyDescent="0.2">
      <c r="A112" s="48">
        <v>8</v>
      </c>
      <c r="B112" s="49" t="s">
        <v>283</v>
      </c>
      <c r="C112" s="50">
        <f t="shared" si="24"/>
        <v>2545</v>
      </c>
      <c r="D112" s="50">
        <v>1300</v>
      </c>
      <c r="E112" s="50">
        <v>1050</v>
      </c>
      <c r="F112" s="50">
        <v>195</v>
      </c>
      <c r="G112" s="50">
        <f t="shared" si="16"/>
        <v>428</v>
      </c>
      <c r="H112" s="50">
        <v>98</v>
      </c>
      <c r="I112" s="50">
        <v>150</v>
      </c>
      <c r="J112" s="50">
        <v>180</v>
      </c>
      <c r="K112" s="50">
        <f t="shared" si="17"/>
        <v>728</v>
      </c>
      <c r="L112" s="50">
        <v>215</v>
      </c>
      <c r="M112" s="50">
        <v>257</v>
      </c>
      <c r="N112" s="50">
        <v>256</v>
      </c>
      <c r="O112" s="50">
        <f t="shared" si="18"/>
        <v>768</v>
      </c>
      <c r="P112" s="50">
        <v>256</v>
      </c>
      <c r="Q112" s="50">
        <v>256</v>
      </c>
      <c r="R112" s="50">
        <v>256</v>
      </c>
      <c r="S112" s="50">
        <f t="shared" si="19"/>
        <v>621</v>
      </c>
      <c r="T112" s="50">
        <v>256</v>
      </c>
      <c r="U112" s="50">
        <v>255</v>
      </c>
      <c r="V112" s="50">
        <v>110</v>
      </c>
      <c r="W112" s="51">
        <f t="shared" si="23"/>
        <v>900</v>
      </c>
      <c r="X112" s="51">
        <f t="shared" ref="X112:X133" si="32">Y112+Z112+AA112</f>
        <v>182</v>
      </c>
      <c r="Y112" s="51">
        <v>179</v>
      </c>
      <c r="Z112" s="51">
        <v>3</v>
      </c>
      <c r="AA112" s="51"/>
      <c r="AB112" s="98">
        <f t="shared" si="20"/>
        <v>20.222222222222221</v>
      </c>
      <c r="AC112" s="71">
        <f t="shared" si="21"/>
        <v>7.1512770137524564</v>
      </c>
    </row>
    <row r="113" spans="1:29" s="104" customFormat="1" hidden="1" outlineLevel="1" x14ac:dyDescent="0.25">
      <c r="A113" s="52">
        <v>1</v>
      </c>
      <c r="B113" s="61" t="s">
        <v>209</v>
      </c>
      <c r="C113" s="52">
        <v>660</v>
      </c>
      <c r="D113" s="62">
        <v>337</v>
      </c>
      <c r="E113" s="62">
        <v>272</v>
      </c>
      <c r="F113" s="62">
        <v>51</v>
      </c>
      <c r="G113" s="62">
        <f t="shared" si="16"/>
        <v>108</v>
      </c>
      <c r="H113" s="52">
        <v>24</v>
      </c>
      <c r="I113" s="52">
        <v>38</v>
      </c>
      <c r="J113" s="52">
        <v>46</v>
      </c>
      <c r="K113" s="52">
        <f t="shared" si="17"/>
        <v>194</v>
      </c>
      <c r="L113" s="52">
        <v>61</v>
      </c>
      <c r="M113" s="52">
        <v>67</v>
      </c>
      <c r="N113" s="52">
        <v>66</v>
      </c>
      <c r="O113" s="52">
        <f t="shared" si="18"/>
        <v>198</v>
      </c>
      <c r="P113" s="52">
        <v>66</v>
      </c>
      <c r="Q113" s="52">
        <v>66</v>
      </c>
      <c r="R113" s="52">
        <v>66</v>
      </c>
      <c r="S113" s="52">
        <f t="shared" si="19"/>
        <v>160</v>
      </c>
      <c r="T113" s="52">
        <v>66</v>
      </c>
      <c r="U113" s="52">
        <v>65</v>
      </c>
      <c r="V113" s="52">
        <v>29</v>
      </c>
      <c r="W113" s="51">
        <f t="shared" si="23"/>
        <v>236</v>
      </c>
      <c r="X113" s="51">
        <f t="shared" si="32"/>
        <v>62</v>
      </c>
      <c r="Y113" s="51">
        <v>61</v>
      </c>
      <c r="Z113" s="51">
        <v>1</v>
      </c>
      <c r="AA113" s="51"/>
      <c r="AB113" s="98">
        <f t="shared" si="20"/>
        <v>26.271186440677969</v>
      </c>
      <c r="AC113" s="71">
        <f t="shared" si="21"/>
        <v>9.3939393939393927</v>
      </c>
    </row>
    <row r="114" spans="1:29" s="104" customFormat="1" hidden="1" outlineLevel="1" x14ac:dyDescent="0.25">
      <c r="A114" s="52">
        <v>2</v>
      </c>
      <c r="B114" s="61" t="s">
        <v>210</v>
      </c>
      <c r="C114" s="52">
        <v>100</v>
      </c>
      <c r="D114" s="62">
        <v>51</v>
      </c>
      <c r="E114" s="62">
        <v>41</v>
      </c>
      <c r="F114" s="62">
        <v>8</v>
      </c>
      <c r="G114" s="62">
        <f t="shared" si="16"/>
        <v>17</v>
      </c>
      <c r="H114" s="52">
        <v>4</v>
      </c>
      <c r="I114" s="52">
        <v>6</v>
      </c>
      <c r="J114" s="52">
        <v>7</v>
      </c>
      <c r="K114" s="52">
        <f t="shared" si="17"/>
        <v>29</v>
      </c>
      <c r="L114" s="52">
        <v>9</v>
      </c>
      <c r="M114" s="52">
        <v>10</v>
      </c>
      <c r="N114" s="52">
        <v>10</v>
      </c>
      <c r="O114" s="52">
        <f t="shared" si="18"/>
        <v>30</v>
      </c>
      <c r="P114" s="52">
        <v>10</v>
      </c>
      <c r="Q114" s="52">
        <v>10</v>
      </c>
      <c r="R114" s="52">
        <v>10</v>
      </c>
      <c r="S114" s="52">
        <f t="shared" si="19"/>
        <v>24</v>
      </c>
      <c r="T114" s="52">
        <v>10</v>
      </c>
      <c r="U114" s="52">
        <v>10</v>
      </c>
      <c r="V114" s="52">
        <v>4</v>
      </c>
      <c r="W114" s="51">
        <f t="shared" si="23"/>
        <v>36</v>
      </c>
      <c r="X114" s="51">
        <f t="shared" si="32"/>
        <v>12</v>
      </c>
      <c r="Y114" s="51">
        <v>12</v>
      </c>
      <c r="Z114" s="51"/>
      <c r="AA114" s="51"/>
      <c r="AB114" s="98">
        <f t="shared" si="20"/>
        <v>33.333333333333329</v>
      </c>
      <c r="AC114" s="71">
        <f t="shared" si="21"/>
        <v>12</v>
      </c>
    </row>
    <row r="115" spans="1:29" s="104" customFormat="1" hidden="1" outlineLevel="1" x14ac:dyDescent="0.25">
      <c r="A115" s="52">
        <v>3</v>
      </c>
      <c r="B115" s="61" t="s">
        <v>211</v>
      </c>
      <c r="C115" s="52">
        <v>95</v>
      </c>
      <c r="D115" s="62">
        <v>48</v>
      </c>
      <c r="E115" s="62">
        <v>39</v>
      </c>
      <c r="F115" s="62">
        <v>8</v>
      </c>
      <c r="G115" s="62">
        <f t="shared" si="16"/>
        <v>17</v>
      </c>
      <c r="H115" s="52">
        <v>4</v>
      </c>
      <c r="I115" s="52">
        <v>6</v>
      </c>
      <c r="J115" s="52">
        <v>7</v>
      </c>
      <c r="K115" s="52">
        <f t="shared" si="17"/>
        <v>24</v>
      </c>
      <c r="L115" s="52">
        <v>4</v>
      </c>
      <c r="M115" s="52">
        <v>10</v>
      </c>
      <c r="N115" s="52">
        <v>10</v>
      </c>
      <c r="O115" s="52">
        <f t="shared" si="18"/>
        <v>30</v>
      </c>
      <c r="P115" s="52">
        <v>10</v>
      </c>
      <c r="Q115" s="52">
        <v>10</v>
      </c>
      <c r="R115" s="52">
        <v>10</v>
      </c>
      <c r="S115" s="52">
        <f t="shared" si="19"/>
        <v>24</v>
      </c>
      <c r="T115" s="52">
        <v>10</v>
      </c>
      <c r="U115" s="52">
        <v>10</v>
      </c>
      <c r="V115" s="52">
        <v>4</v>
      </c>
      <c r="W115" s="51">
        <f t="shared" si="23"/>
        <v>31</v>
      </c>
      <c r="X115" s="51">
        <f t="shared" si="32"/>
        <v>7</v>
      </c>
      <c r="Y115" s="51">
        <v>7</v>
      </c>
      <c r="Z115" s="51"/>
      <c r="AA115" s="51"/>
      <c r="AB115" s="98">
        <f t="shared" si="20"/>
        <v>22.58064516129032</v>
      </c>
      <c r="AC115" s="71">
        <f t="shared" si="21"/>
        <v>7.3684210526315779</v>
      </c>
    </row>
    <row r="116" spans="1:29" s="104" customFormat="1" hidden="1" outlineLevel="1" x14ac:dyDescent="0.25">
      <c r="A116" s="52">
        <v>4</v>
      </c>
      <c r="B116" s="61" t="s">
        <v>212</v>
      </c>
      <c r="C116" s="52">
        <v>140</v>
      </c>
      <c r="D116" s="62">
        <v>71</v>
      </c>
      <c r="E116" s="62">
        <v>58</v>
      </c>
      <c r="F116" s="62">
        <v>11</v>
      </c>
      <c r="G116" s="62">
        <f t="shared" si="16"/>
        <v>23</v>
      </c>
      <c r="H116" s="52">
        <v>5</v>
      </c>
      <c r="I116" s="52">
        <v>8</v>
      </c>
      <c r="J116" s="52">
        <v>10</v>
      </c>
      <c r="K116" s="52">
        <f t="shared" si="17"/>
        <v>41</v>
      </c>
      <c r="L116" s="52">
        <v>13</v>
      </c>
      <c r="M116" s="52">
        <v>14</v>
      </c>
      <c r="N116" s="52">
        <v>14</v>
      </c>
      <c r="O116" s="52">
        <f t="shared" si="18"/>
        <v>42</v>
      </c>
      <c r="P116" s="52">
        <v>14</v>
      </c>
      <c r="Q116" s="52">
        <v>14</v>
      </c>
      <c r="R116" s="52">
        <v>14</v>
      </c>
      <c r="S116" s="52">
        <f t="shared" si="19"/>
        <v>34</v>
      </c>
      <c r="T116" s="52">
        <v>14</v>
      </c>
      <c r="U116" s="52">
        <v>14</v>
      </c>
      <c r="V116" s="52">
        <v>6</v>
      </c>
      <c r="W116" s="51">
        <f t="shared" si="23"/>
        <v>50</v>
      </c>
      <c r="X116" s="51">
        <f t="shared" si="32"/>
        <v>6</v>
      </c>
      <c r="Y116" s="51">
        <v>6</v>
      </c>
      <c r="Z116" s="51"/>
      <c r="AA116" s="51"/>
      <c r="AB116" s="98">
        <f t="shared" si="20"/>
        <v>12</v>
      </c>
      <c r="AC116" s="71">
        <f t="shared" si="21"/>
        <v>4.2857142857142856</v>
      </c>
    </row>
    <row r="117" spans="1:29" s="104" customFormat="1" hidden="1" outlineLevel="1" x14ac:dyDescent="0.25">
      <c r="A117" s="52">
        <v>5</v>
      </c>
      <c r="B117" s="61" t="s">
        <v>213</v>
      </c>
      <c r="C117" s="52">
        <v>87</v>
      </c>
      <c r="D117" s="62">
        <v>45</v>
      </c>
      <c r="E117" s="62">
        <v>36</v>
      </c>
      <c r="F117" s="62">
        <v>7</v>
      </c>
      <c r="G117" s="62">
        <f t="shared" si="16"/>
        <v>14</v>
      </c>
      <c r="H117" s="52">
        <v>3</v>
      </c>
      <c r="I117" s="52">
        <v>5</v>
      </c>
      <c r="J117" s="52">
        <v>6</v>
      </c>
      <c r="K117" s="52">
        <f t="shared" si="17"/>
        <v>24</v>
      </c>
      <c r="L117" s="52">
        <v>6</v>
      </c>
      <c r="M117" s="52">
        <v>9</v>
      </c>
      <c r="N117" s="52">
        <v>9</v>
      </c>
      <c r="O117" s="52">
        <f t="shared" si="18"/>
        <v>27</v>
      </c>
      <c r="P117" s="52">
        <v>9</v>
      </c>
      <c r="Q117" s="52">
        <v>9</v>
      </c>
      <c r="R117" s="52">
        <v>9</v>
      </c>
      <c r="S117" s="52">
        <f t="shared" si="19"/>
        <v>22</v>
      </c>
      <c r="T117" s="52">
        <v>9</v>
      </c>
      <c r="U117" s="52">
        <v>9</v>
      </c>
      <c r="V117" s="52">
        <v>4</v>
      </c>
      <c r="W117" s="51">
        <f t="shared" si="23"/>
        <v>29</v>
      </c>
      <c r="X117" s="51">
        <f t="shared" si="32"/>
        <v>9</v>
      </c>
      <c r="Y117" s="51">
        <v>9</v>
      </c>
      <c r="Z117" s="51"/>
      <c r="AA117" s="51"/>
      <c r="AB117" s="98">
        <f t="shared" si="20"/>
        <v>31.03448275862069</v>
      </c>
      <c r="AC117" s="71">
        <f t="shared" si="21"/>
        <v>10.344827586206897</v>
      </c>
    </row>
    <row r="118" spans="1:29" s="104" customFormat="1" hidden="1" outlineLevel="1" x14ac:dyDescent="0.25">
      <c r="A118" s="52">
        <v>6</v>
      </c>
      <c r="B118" s="61" t="s">
        <v>214</v>
      </c>
      <c r="C118" s="52">
        <v>170</v>
      </c>
      <c r="D118" s="62">
        <v>87</v>
      </c>
      <c r="E118" s="62">
        <v>70</v>
      </c>
      <c r="F118" s="62">
        <v>13</v>
      </c>
      <c r="G118" s="62">
        <f t="shared" si="16"/>
        <v>29</v>
      </c>
      <c r="H118" s="52">
        <v>7</v>
      </c>
      <c r="I118" s="52">
        <v>10</v>
      </c>
      <c r="J118" s="52">
        <v>12</v>
      </c>
      <c r="K118" s="52">
        <f t="shared" si="17"/>
        <v>49</v>
      </c>
      <c r="L118" s="52">
        <v>15</v>
      </c>
      <c r="M118" s="52">
        <v>17</v>
      </c>
      <c r="N118" s="52">
        <v>17</v>
      </c>
      <c r="O118" s="52">
        <f t="shared" si="18"/>
        <v>51</v>
      </c>
      <c r="P118" s="52">
        <v>17</v>
      </c>
      <c r="Q118" s="52">
        <v>17</v>
      </c>
      <c r="R118" s="52">
        <v>17</v>
      </c>
      <c r="S118" s="52">
        <f t="shared" si="19"/>
        <v>41</v>
      </c>
      <c r="T118" s="52">
        <v>17</v>
      </c>
      <c r="U118" s="52">
        <v>17</v>
      </c>
      <c r="V118" s="52">
        <v>7</v>
      </c>
      <c r="W118" s="51">
        <f t="shared" si="23"/>
        <v>61</v>
      </c>
      <c r="X118" s="51">
        <f t="shared" si="32"/>
        <v>13</v>
      </c>
      <c r="Y118" s="51">
        <v>13</v>
      </c>
      <c r="Z118" s="51"/>
      <c r="AA118" s="51"/>
      <c r="AB118" s="98">
        <f t="shared" si="20"/>
        <v>21.311475409836063</v>
      </c>
      <c r="AC118" s="71">
        <f t="shared" si="21"/>
        <v>7.6470588235294121</v>
      </c>
    </row>
    <row r="119" spans="1:29" s="104" customFormat="1" hidden="1" outlineLevel="1" x14ac:dyDescent="0.25">
      <c r="A119" s="52">
        <v>7</v>
      </c>
      <c r="B119" s="61" t="s">
        <v>215</v>
      </c>
      <c r="C119" s="52">
        <v>14</v>
      </c>
      <c r="D119" s="62">
        <v>7</v>
      </c>
      <c r="E119" s="62">
        <v>6</v>
      </c>
      <c r="F119" s="62">
        <v>1</v>
      </c>
      <c r="G119" s="62">
        <f t="shared" si="16"/>
        <v>5</v>
      </c>
      <c r="H119" s="52">
        <v>1</v>
      </c>
      <c r="I119" s="52">
        <v>2</v>
      </c>
      <c r="J119" s="52">
        <v>2</v>
      </c>
      <c r="K119" s="52">
        <f t="shared" si="17"/>
        <v>3</v>
      </c>
      <c r="L119" s="52">
        <v>1</v>
      </c>
      <c r="M119" s="52">
        <v>1</v>
      </c>
      <c r="N119" s="52">
        <v>1</v>
      </c>
      <c r="O119" s="52">
        <f t="shared" si="18"/>
        <v>3</v>
      </c>
      <c r="P119" s="52">
        <v>1</v>
      </c>
      <c r="Q119" s="52">
        <v>1</v>
      </c>
      <c r="R119" s="52">
        <v>1</v>
      </c>
      <c r="S119" s="52">
        <f t="shared" si="19"/>
        <v>3</v>
      </c>
      <c r="T119" s="52">
        <v>1</v>
      </c>
      <c r="U119" s="52">
        <v>1</v>
      </c>
      <c r="V119" s="52">
        <v>1</v>
      </c>
      <c r="W119" s="51">
        <f t="shared" si="23"/>
        <v>7</v>
      </c>
      <c r="X119" s="51">
        <f t="shared" si="32"/>
        <v>2</v>
      </c>
      <c r="Y119" s="51">
        <v>2</v>
      </c>
      <c r="Z119" s="51"/>
      <c r="AA119" s="51"/>
      <c r="AB119" s="98">
        <f t="shared" si="20"/>
        <v>28.571428571428569</v>
      </c>
      <c r="AC119" s="71">
        <f t="shared" si="21"/>
        <v>14.285714285714285</v>
      </c>
    </row>
    <row r="120" spans="1:29" s="104" customFormat="1" hidden="1" outlineLevel="1" x14ac:dyDescent="0.25">
      <c r="A120" s="52">
        <v>8</v>
      </c>
      <c r="B120" s="61" t="s">
        <v>216</v>
      </c>
      <c r="C120" s="52">
        <v>94</v>
      </c>
      <c r="D120" s="62">
        <v>48</v>
      </c>
      <c r="E120" s="62">
        <v>39</v>
      </c>
      <c r="F120" s="62">
        <v>7</v>
      </c>
      <c r="G120" s="62">
        <f t="shared" si="16"/>
        <v>19</v>
      </c>
      <c r="H120" s="52">
        <v>4</v>
      </c>
      <c r="I120" s="52">
        <v>7</v>
      </c>
      <c r="J120" s="52">
        <v>8</v>
      </c>
      <c r="K120" s="52">
        <f t="shared" si="17"/>
        <v>26</v>
      </c>
      <c r="L120" s="52">
        <v>8</v>
      </c>
      <c r="M120" s="52">
        <v>9</v>
      </c>
      <c r="N120" s="52">
        <v>9</v>
      </c>
      <c r="O120" s="52">
        <f t="shared" si="18"/>
        <v>27</v>
      </c>
      <c r="P120" s="52">
        <v>9</v>
      </c>
      <c r="Q120" s="52">
        <v>9</v>
      </c>
      <c r="R120" s="52">
        <v>9</v>
      </c>
      <c r="S120" s="52">
        <f t="shared" si="19"/>
        <v>22</v>
      </c>
      <c r="T120" s="52">
        <v>9</v>
      </c>
      <c r="U120" s="52">
        <v>9</v>
      </c>
      <c r="V120" s="52">
        <v>4</v>
      </c>
      <c r="W120" s="51">
        <f t="shared" si="23"/>
        <v>36</v>
      </c>
      <c r="X120" s="51">
        <f t="shared" si="32"/>
        <v>7</v>
      </c>
      <c r="Y120" s="51">
        <v>7</v>
      </c>
      <c r="Z120" s="51"/>
      <c r="AA120" s="51"/>
      <c r="AB120" s="98">
        <f t="shared" si="20"/>
        <v>19.444444444444446</v>
      </c>
      <c r="AC120" s="71">
        <f t="shared" si="21"/>
        <v>7.4468085106382977</v>
      </c>
    </row>
    <row r="121" spans="1:29" s="104" customFormat="1" hidden="1" outlineLevel="1" x14ac:dyDescent="0.25">
      <c r="A121" s="52">
        <v>9</v>
      </c>
      <c r="B121" s="61" t="s">
        <v>217</v>
      </c>
      <c r="C121" s="52">
        <v>51</v>
      </c>
      <c r="D121" s="62">
        <v>26</v>
      </c>
      <c r="E121" s="62">
        <v>21</v>
      </c>
      <c r="F121" s="62">
        <v>4</v>
      </c>
      <c r="G121" s="62">
        <f t="shared" si="16"/>
        <v>10</v>
      </c>
      <c r="H121" s="52">
        <v>2</v>
      </c>
      <c r="I121" s="52">
        <v>4</v>
      </c>
      <c r="J121" s="52">
        <v>4</v>
      </c>
      <c r="K121" s="52">
        <f t="shared" si="17"/>
        <v>14</v>
      </c>
      <c r="L121" s="52">
        <v>4</v>
      </c>
      <c r="M121" s="52">
        <v>5</v>
      </c>
      <c r="N121" s="52">
        <v>5</v>
      </c>
      <c r="O121" s="52">
        <f t="shared" si="18"/>
        <v>15</v>
      </c>
      <c r="P121" s="52">
        <v>5</v>
      </c>
      <c r="Q121" s="52">
        <v>5</v>
      </c>
      <c r="R121" s="52">
        <v>5</v>
      </c>
      <c r="S121" s="52">
        <f t="shared" si="19"/>
        <v>12</v>
      </c>
      <c r="T121" s="52">
        <v>5</v>
      </c>
      <c r="U121" s="52">
        <v>5</v>
      </c>
      <c r="V121" s="52">
        <v>2</v>
      </c>
      <c r="W121" s="51">
        <f t="shared" si="23"/>
        <v>19</v>
      </c>
      <c r="X121" s="51">
        <f t="shared" si="32"/>
        <v>3</v>
      </c>
      <c r="Y121" s="51">
        <v>3</v>
      </c>
      <c r="Z121" s="51"/>
      <c r="AA121" s="51"/>
      <c r="AB121" s="98">
        <f t="shared" si="20"/>
        <v>15.789473684210526</v>
      </c>
      <c r="AC121" s="71">
        <f t="shared" si="21"/>
        <v>5.8823529411764701</v>
      </c>
    </row>
    <row r="122" spans="1:29" s="104" customFormat="1" hidden="1" outlineLevel="1" x14ac:dyDescent="0.25">
      <c r="A122" s="52">
        <v>10</v>
      </c>
      <c r="B122" s="61" t="s">
        <v>218</v>
      </c>
      <c r="C122" s="52">
        <v>92</v>
      </c>
      <c r="D122" s="62">
        <v>47</v>
      </c>
      <c r="E122" s="62">
        <v>38</v>
      </c>
      <c r="F122" s="62">
        <v>7</v>
      </c>
      <c r="G122" s="62">
        <f t="shared" si="16"/>
        <v>17</v>
      </c>
      <c r="H122" s="52">
        <v>4</v>
      </c>
      <c r="I122" s="52">
        <v>6</v>
      </c>
      <c r="J122" s="52">
        <v>7</v>
      </c>
      <c r="K122" s="52">
        <f t="shared" si="17"/>
        <v>26</v>
      </c>
      <c r="L122" s="52">
        <v>8</v>
      </c>
      <c r="M122" s="52">
        <v>9</v>
      </c>
      <c r="N122" s="52">
        <v>9</v>
      </c>
      <c r="O122" s="52">
        <f t="shared" si="18"/>
        <v>27</v>
      </c>
      <c r="P122" s="52">
        <v>9</v>
      </c>
      <c r="Q122" s="52">
        <v>9</v>
      </c>
      <c r="R122" s="52">
        <v>9</v>
      </c>
      <c r="S122" s="52">
        <f t="shared" si="19"/>
        <v>22</v>
      </c>
      <c r="T122" s="52">
        <v>9</v>
      </c>
      <c r="U122" s="52">
        <v>9</v>
      </c>
      <c r="V122" s="52">
        <v>4</v>
      </c>
      <c r="W122" s="51">
        <f t="shared" si="23"/>
        <v>34</v>
      </c>
      <c r="X122" s="51">
        <f t="shared" si="32"/>
        <v>5</v>
      </c>
      <c r="Y122" s="51">
        <v>5</v>
      </c>
      <c r="Z122" s="51"/>
      <c r="AA122" s="51"/>
      <c r="AB122" s="98">
        <f t="shared" si="20"/>
        <v>14.705882352941178</v>
      </c>
      <c r="AC122" s="71">
        <f t="shared" si="21"/>
        <v>5.4347826086956523</v>
      </c>
    </row>
    <row r="123" spans="1:29" s="104" customFormat="1" hidden="1" outlineLevel="1" x14ac:dyDescent="0.25">
      <c r="A123" s="52">
        <v>11</v>
      </c>
      <c r="B123" s="61" t="s">
        <v>219</v>
      </c>
      <c r="C123" s="52">
        <v>130</v>
      </c>
      <c r="D123" s="62">
        <v>66</v>
      </c>
      <c r="E123" s="62">
        <v>54</v>
      </c>
      <c r="F123" s="62">
        <v>10</v>
      </c>
      <c r="G123" s="62">
        <f t="shared" si="16"/>
        <v>22</v>
      </c>
      <c r="H123" s="52">
        <v>5</v>
      </c>
      <c r="I123" s="52">
        <v>8</v>
      </c>
      <c r="J123" s="52">
        <v>9</v>
      </c>
      <c r="K123" s="52">
        <f t="shared" si="17"/>
        <v>37</v>
      </c>
      <c r="L123" s="52">
        <v>11</v>
      </c>
      <c r="M123" s="52">
        <v>13</v>
      </c>
      <c r="N123" s="52">
        <v>13</v>
      </c>
      <c r="O123" s="52">
        <f t="shared" si="18"/>
        <v>39</v>
      </c>
      <c r="P123" s="52">
        <v>13</v>
      </c>
      <c r="Q123" s="52">
        <v>13</v>
      </c>
      <c r="R123" s="52">
        <v>13</v>
      </c>
      <c r="S123" s="52">
        <f t="shared" si="19"/>
        <v>32</v>
      </c>
      <c r="T123" s="52">
        <v>13</v>
      </c>
      <c r="U123" s="52">
        <v>13</v>
      </c>
      <c r="V123" s="52">
        <v>6</v>
      </c>
      <c r="W123" s="51">
        <f t="shared" si="23"/>
        <v>46</v>
      </c>
      <c r="X123" s="51">
        <f t="shared" si="32"/>
        <v>7</v>
      </c>
      <c r="Y123" s="51">
        <v>7</v>
      </c>
      <c r="Z123" s="51"/>
      <c r="AA123" s="51"/>
      <c r="AB123" s="98">
        <f t="shared" si="20"/>
        <v>15.217391304347828</v>
      </c>
      <c r="AC123" s="71">
        <f t="shared" si="21"/>
        <v>5.384615384615385</v>
      </c>
    </row>
    <row r="124" spans="1:29" s="104" customFormat="1" hidden="1" outlineLevel="1" x14ac:dyDescent="0.25">
      <c r="A124" s="52">
        <v>12</v>
      </c>
      <c r="B124" s="61" t="s">
        <v>220</v>
      </c>
      <c r="C124" s="52">
        <v>260</v>
      </c>
      <c r="D124" s="62">
        <v>133</v>
      </c>
      <c r="E124" s="62">
        <v>107</v>
      </c>
      <c r="F124" s="62">
        <v>19</v>
      </c>
      <c r="G124" s="62">
        <f t="shared" si="16"/>
        <v>45</v>
      </c>
      <c r="H124" s="52">
        <v>10</v>
      </c>
      <c r="I124" s="52">
        <v>17</v>
      </c>
      <c r="J124" s="52">
        <v>18</v>
      </c>
      <c r="K124" s="52">
        <f t="shared" si="17"/>
        <v>74</v>
      </c>
      <c r="L124" s="52">
        <v>22</v>
      </c>
      <c r="M124" s="52">
        <v>26</v>
      </c>
      <c r="N124" s="52">
        <v>26</v>
      </c>
      <c r="O124" s="52">
        <f t="shared" si="18"/>
        <v>78</v>
      </c>
      <c r="P124" s="52">
        <v>26</v>
      </c>
      <c r="Q124" s="52">
        <v>26</v>
      </c>
      <c r="R124" s="52">
        <v>26</v>
      </c>
      <c r="S124" s="52">
        <f t="shared" si="19"/>
        <v>63</v>
      </c>
      <c r="T124" s="52">
        <v>26</v>
      </c>
      <c r="U124" s="52">
        <v>26</v>
      </c>
      <c r="V124" s="52">
        <v>11</v>
      </c>
      <c r="W124" s="51">
        <f t="shared" si="23"/>
        <v>93</v>
      </c>
      <c r="X124" s="51">
        <f t="shared" si="32"/>
        <v>13</v>
      </c>
      <c r="Y124" s="51">
        <v>12</v>
      </c>
      <c r="Z124" s="51">
        <v>1</v>
      </c>
      <c r="AA124" s="51"/>
      <c r="AB124" s="98">
        <f t="shared" si="20"/>
        <v>13.978494623655912</v>
      </c>
      <c r="AC124" s="71">
        <f t="shared" si="21"/>
        <v>5</v>
      </c>
    </row>
    <row r="125" spans="1:29" s="104" customFormat="1" hidden="1" outlineLevel="1" x14ac:dyDescent="0.25">
      <c r="A125" s="52">
        <v>13</v>
      </c>
      <c r="B125" s="61" t="s">
        <v>221</v>
      </c>
      <c r="C125" s="52">
        <v>27</v>
      </c>
      <c r="D125" s="62">
        <v>14</v>
      </c>
      <c r="E125" s="62">
        <v>11</v>
      </c>
      <c r="F125" s="62">
        <v>2</v>
      </c>
      <c r="G125" s="62">
        <f t="shared" si="16"/>
        <v>3</v>
      </c>
      <c r="H125" s="52">
        <v>1</v>
      </c>
      <c r="I125" s="52">
        <v>1</v>
      </c>
      <c r="J125" s="52">
        <v>1</v>
      </c>
      <c r="K125" s="52">
        <f t="shared" si="17"/>
        <v>8</v>
      </c>
      <c r="L125" s="52">
        <v>2</v>
      </c>
      <c r="M125" s="52">
        <v>3</v>
      </c>
      <c r="N125" s="52">
        <v>3</v>
      </c>
      <c r="O125" s="52">
        <f t="shared" si="18"/>
        <v>9</v>
      </c>
      <c r="P125" s="52">
        <v>3</v>
      </c>
      <c r="Q125" s="52">
        <v>3</v>
      </c>
      <c r="R125" s="52">
        <v>3</v>
      </c>
      <c r="S125" s="52">
        <f t="shared" si="19"/>
        <v>7</v>
      </c>
      <c r="T125" s="52">
        <v>3</v>
      </c>
      <c r="U125" s="52">
        <v>3</v>
      </c>
      <c r="V125" s="52">
        <v>1</v>
      </c>
      <c r="W125" s="51">
        <f t="shared" si="23"/>
        <v>8</v>
      </c>
      <c r="X125" s="51">
        <f t="shared" si="32"/>
        <v>3</v>
      </c>
      <c r="Y125" s="51">
        <v>3</v>
      </c>
      <c r="Z125" s="51"/>
      <c r="AA125" s="51"/>
      <c r="AB125" s="98">
        <f t="shared" si="20"/>
        <v>37.5</v>
      </c>
      <c r="AC125" s="71">
        <f t="shared" si="21"/>
        <v>11.111111111111111</v>
      </c>
    </row>
    <row r="126" spans="1:29" s="104" customFormat="1" hidden="1" outlineLevel="1" x14ac:dyDescent="0.25">
      <c r="A126" s="52">
        <v>14</v>
      </c>
      <c r="B126" s="61" t="s">
        <v>222</v>
      </c>
      <c r="C126" s="52">
        <v>215</v>
      </c>
      <c r="D126" s="62">
        <v>110</v>
      </c>
      <c r="E126" s="62">
        <v>89</v>
      </c>
      <c r="F126" s="62">
        <v>16</v>
      </c>
      <c r="G126" s="62">
        <f t="shared" si="16"/>
        <v>34</v>
      </c>
      <c r="H126" s="52">
        <v>8</v>
      </c>
      <c r="I126" s="52">
        <v>11</v>
      </c>
      <c r="J126" s="52">
        <v>15</v>
      </c>
      <c r="K126" s="52">
        <f t="shared" si="17"/>
        <v>62</v>
      </c>
      <c r="L126" s="52">
        <v>18</v>
      </c>
      <c r="M126" s="52">
        <v>22</v>
      </c>
      <c r="N126" s="52">
        <v>22</v>
      </c>
      <c r="O126" s="52">
        <f t="shared" si="18"/>
        <v>66</v>
      </c>
      <c r="P126" s="52">
        <v>22</v>
      </c>
      <c r="Q126" s="52">
        <v>22</v>
      </c>
      <c r="R126" s="52">
        <v>22</v>
      </c>
      <c r="S126" s="52">
        <f t="shared" si="19"/>
        <v>53</v>
      </c>
      <c r="T126" s="52">
        <v>22</v>
      </c>
      <c r="U126" s="52">
        <v>22</v>
      </c>
      <c r="V126" s="52">
        <v>9</v>
      </c>
      <c r="W126" s="51">
        <f t="shared" si="23"/>
        <v>74</v>
      </c>
      <c r="X126" s="51">
        <f t="shared" si="32"/>
        <v>8</v>
      </c>
      <c r="Y126" s="51">
        <v>8</v>
      </c>
      <c r="Z126" s="51"/>
      <c r="AA126" s="51"/>
      <c r="AB126" s="98">
        <f t="shared" si="20"/>
        <v>10.810810810810811</v>
      </c>
      <c r="AC126" s="71">
        <f t="shared" si="21"/>
        <v>3.7209302325581395</v>
      </c>
    </row>
    <row r="127" spans="1:29" s="104" customFormat="1" hidden="1" outlineLevel="1" x14ac:dyDescent="0.25">
      <c r="A127" s="52">
        <v>15</v>
      </c>
      <c r="B127" s="61" t="s">
        <v>223</v>
      </c>
      <c r="C127" s="52">
        <v>185</v>
      </c>
      <c r="D127" s="62">
        <v>95</v>
      </c>
      <c r="E127" s="62">
        <v>76</v>
      </c>
      <c r="F127" s="62">
        <v>14</v>
      </c>
      <c r="G127" s="62">
        <f t="shared" si="16"/>
        <v>29</v>
      </c>
      <c r="H127" s="52">
        <v>7</v>
      </c>
      <c r="I127" s="52">
        <v>10</v>
      </c>
      <c r="J127" s="52">
        <v>12</v>
      </c>
      <c r="K127" s="52">
        <f t="shared" si="17"/>
        <v>53</v>
      </c>
      <c r="L127" s="52">
        <v>15</v>
      </c>
      <c r="M127" s="52">
        <v>19</v>
      </c>
      <c r="N127" s="52">
        <v>19</v>
      </c>
      <c r="O127" s="52">
        <f t="shared" si="18"/>
        <v>57</v>
      </c>
      <c r="P127" s="52">
        <v>19</v>
      </c>
      <c r="Q127" s="52">
        <v>19</v>
      </c>
      <c r="R127" s="52">
        <v>19</v>
      </c>
      <c r="S127" s="52">
        <f t="shared" si="19"/>
        <v>46</v>
      </c>
      <c r="T127" s="52">
        <v>19</v>
      </c>
      <c r="U127" s="52">
        <v>19</v>
      </c>
      <c r="V127" s="52">
        <v>8</v>
      </c>
      <c r="W127" s="51">
        <f t="shared" si="23"/>
        <v>63</v>
      </c>
      <c r="X127" s="51">
        <f t="shared" si="32"/>
        <v>9</v>
      </c>
      <c r="Y127" s="51">
        <v>9</v>
      </c>
      <c r="Z127" s="51"/>
      <c r="AA127" s="51"/>
      <c r="AB127" s="98">
        <f t="shared" si="20"/>
        <v>14.285714285714285</v>
      </c>
      <c r="AC127" s="71">
        <f t="shared" si="21"/>
        <v>4.8648648648648649</v>
      </c>
    </row>
    <row r="128" spans="1:29" s="104" customFormat="1" hidden="1" outlineLevel="1" x14ac:dyDescent="0.25">
      <c r="A128" s="52">
        <v>16</v>
      </c>
      <c r="B128" s="61" t="s">
        <v>224</v>
      </c>
      <c r="C128" s="52">
        <v>225</v>
      </c>
      <c r="D128" s="62">
        <v>115</v>
      </c>
      <c r="E128" s="62">
        <v>93</v>
      </c>
      <c r="F128" s="62">
        <v>17</v>
      </c>
      <c r="G128" s="62">
        <f t="shared" si="16"/>
        <v>36</v>
      </c>
      <c r="H128" s="52">
        <v>9</v>
      </c>
      <c r="I128" s="52">
        <v>11</v>
      </c>
      <c r="J128" s="52">
        <v>16</v>
      </c>
      <c r="K128" s="52">
        <f t="shared" si="17"/>
        <v>64</v>
      </c>
      <c r="L128" s="52">
        <v>18</v>
      </c>
      <c r="M128" s="52">
        <v>23</v>
      </c>
      <c r="N128" s="52">
        <v>23</v>
      </c>
      <c r="O128" s="52">
        <f t="shared" si="18"/>
        <v>69</v>
      </c>
      <c r="P128" s="52">
        <v>23</v>
      </c>
      <c r="Q128" s="52">
        <v>23</v>
      </c>
      <c r="R128" s="52">
        <v>23</v>
      </c>
      <c r="S128" s="52">
        <f t="shared" si="19"/>
        <v>56</v>
      </c>
      <c r="T128" s="52">
        <v>23</v>
      </c>
      <c r="U128" s="52">
        <v>23</v>
      </c>
      <c r="V128" s="52">
        <v>10</v>
      </c>
      <c r="W128" s="51">
        <f t="shared" si="23"/>
        <v>77</v>
      </c>
      <c r="X128" s="51">
        <f t="shared" si="32"/>
        <v>16</v>
      </c>
      <c r="Y128" s="51">
        <v>15</v>
      </c>
      <c r="Z128" s="51">
        <v>1</v>
      </c>
      <c r="AA128" s="51"/>
      <c r="AB128" s="98">
        <f t="shared" si="20"/>
        <v>20.779220779220779</v>
      </c>
      <c r="AC128" s="71">
        <f t="shared" si="21"/>
        <v>7.1111111111111107</v>
      </c>
    </row>
    <row r="129" spans="1:29" ht="27.75" customHeight="1" collapsed="1" x14ac:dyDescent="0.2">
      <c r="A129" s="48">
        <v>9</v>
      </c>
      <c r="B129" s="49" t="s">
        <v>284</v>
      </c>
      <c r="C129" s="50">
        <f t="shared" si="24"/>
        <v>515</v>
      </c>
      <c r="D129" s="50">
        <v>350</v>
      </c>
      <c r="E129" s="50">
        <v>120</v>
      </c>
      <c r="F129" s="50">
        <v>45</v>
      </c>
      <c r="G129" s="50">
        <f t="shared" si="16"/>
        <v>95</v>
      </c>
      <c r="H129" s="50">
        <v>25</v>
      </c>
      <c r="I129" s="50">
        <v>35</v>
      </c>
      <c r="J129" s="50">
        <v>35</v>
      </c>
      <c r="K129" s="50">
        <f t="shared" si="17"/>
        <v>105</v>
      </c>
      <c r="L129" s="50">
        <v>35</v>
      </c>
      <c r="M129" s="50">
        <v>35</v>
      </c>
      <c r="N129" s="50">
        <v>35</v>
      </c>
      <c r="O129" s="50">
        <f t="shared" si="18"/>
        <v>120</v>
      </c>
      <c r="P129" s="50">
        <v>40</v>
      </c>
      <c r="Q129" s="50">
        <v>40</v>
      </c>
      <c r="R129" s="50">
        <v>40</v>
      </c>
      <c r="S129" s="50">
        <f t="shared" si="19"/>
        <v>195</v>
      </c>
      <c r="T129" s="50">
        <v>75</v>
      </c>
      <c r="U129" s="50">
        <v>60</v>
      </c>
      <c r="V129" s="50">
        <v>60</v>
      </c>
      <c r="W129" s="51">
        <f t="shared" si="23"/>
        <v>165</v>
      </c>
      <c r="X129" s="51">
        <f t="shared" si="32"/>
        <v>87</v>
      </c>
      <c r="Y129" s="51">
        <v>85</v>
      </c>
      <c r="Z129" s="51">
        <v>2</v>
      </c>
      <c r="AA129" s="51"/>
      <c r="AB129" s="98">
        <f t="shared" si="20"/>
        <v>52.72727272727272</v>
      </c>
      <c r="AC129" s="71">
        <f t="shared" si="21"/>
        <v>16.893203883495143</v>
      </c>
    </row>
    <row r="130" spans="1:29" hidden="1" outlineLevel="1" x14ac:dyDescent="0.2">
      <c r="A130" s="56">
        <v>1</v>
      </c>
      <c r="B130" s="64" t="s">
        <v>69</v>
      </c>
      <c r="C130" s="58">
        <f>D130+E130+F130</f>
        <v>58</v>
      </c>
      <c r="D130" s="58">
        <v>41</v>
      </c>
      <c r="E130" s="58">
        <v>12</v>
      </c>
      <c r="F130" s="58">
        <v>5</v>
      </c>
      <c r="G130" s="58">
        <f t="shared" si="16"/>
        <v>12</v>
      </c>
      <c r="H130" s="58">
        <v>4</v>
      </c>
      <c r="I130" s="58">
        <v>4</v>
      </c>
      <c r="J130" s="58">
        <v>4</v>
      </c>
      <c r="K130" s="58">
        <f t="shared" si="17"/>
        <v>12</v>
      </c>
      <c r="L130" s="58">
        <v>4</v>
      </c>
      <c r="M130" s="58">
        <v>4</v>
      </c>
      <c r="N130" s="58">
        <v>4</v>
      </c>
      <c r="O130" s="58">
        <f t="shared" si="18"/>
        <v>15</v>
      </c>
      <c r="P130" s="58">
        <v>5</v>
      </c>
      <c r="Q130" s="58">
        <v>5</v>
      </c>
      <c r="R130" s="58">
        <v>5</v>
      </c>
      <c r="S130" s="58">
        <f t="shared" si="19"/>
        <v>19</v>
      </c>
      <c r="T130" s="58">
        <v>7</v>
      </c>
      <c r="U130" s="58">
        <v>6</v>
      </c>
      <c r="V130" s="58">
        <v>6</v>
      </c>
      <c r="W130" s="51">
        <f t="shared" si="23"/>
        <v>20</v>
      </c>
      <c r="X130" s="51">
        <f t="shared" si="32"/>
        <v>8</v>
      </c>
      <c r="Y130" s="51">
        <v>7</v>
      </c>
      <c r="Z130" s="51">
        <v>1</v>
      </c>
      <c r="AA130" s="51"/>
      <c r="AB130" s="98">
        <f t="shared" si="20"/>
        <v>40</v>
      </c>
      <c r="AC130" s="71">
        <f t="shared" si="21"/>
        <v>13.793103448275861</v>
      </c>
    </row>
    <row r="131" spans="1:29" hidden="1" outlineLevel="1" x14ac:dyDescent="0.2">
      <c r="A131" s="56">
        <v>2</v>
      </c>
      <c r="B131" s="64" t="s">
        <v>70</v>
      </c>
      <c r="C131" s="58">
        <f t="shared" ref="C131:C140" si="33">D131+E131+F131</f>
        <v>39</v>
      </c>
      <c r="D131" s="58">
        <v>24</v>
      </c>
      <c r="E131" s="58">
        <v>12</v>
      </c>
      <c r="F131" s="58">
        <v>3</v>
      </c>
      <c r="G131" s="58">
        <f t="shared" si="16"/>
        <v>8</v>
      </c>
      <c r="H131" s="58">
        <v>2</v>
      </c>
      <c r="I131" s="58">
        <v>3</v>
      </c>
      <c r="J131" s="58">
        <v>3</v>
      </c>
      <c r="K131" s="58">
        <f t="shared" si="17"/>
        <v>9</v>
      </c>
      <c r="L131" s="58">
        <v>3</v>
      </c>
      <c r="M131" s="58">
        <v>3</v>
      </c>
      <c r="N131" s="58">
        <v>3</v>
      </c>
      <c r="O131" s="58">
        <f t="shared" si="18"/>
        <v>9</v>
      </c>
      <c r="P131" s="58">
        <v>3</v>
      </c>
      <c r="Q131" s="58">
        <v>3</v>
      </c>
      <c r="R131" s="58">
        <v>3</v>
      </c>
      <c r="S131" s="58">
        <f t="shared" si="19"/>
        <v>13</v>
      </c>
      <c r="T131" s="58">
        <v>5</v>
      </c>
      <c r="U131" s="58">
        <v>4</v>
      </c>
      <c r="V131" s="58">
        <v>4</v>
      </c>
      <c r="W131" s="51">
        <f t="shared" si="23"/>
        <v>14</v>
      </c>
      <c r="X131" s="51">
        <f t="shared" si="32"/>
        <v>7</v>
      </c>
      <c r="Y131" s="51">
        <v>6</v>
      </c>
      <c r="Z131" s="51">
        <v>1</v>
      </c>
      <c r="AA131" s="51"/>
      <c r="AB131" s="98">
        <f t="shared" si="20"/>
        <v>50</v>
      </c>
      <c r="AC131" s="71">
        <f t="shared" si="21"/>
        <v>17.948717948717949</v>
      </c>
    </row>
    <row r="132" spans="1:29" hidden="1" outlineLevel="1" x14ac:dyDescent="0.2">
      <c r="A132" s="56">
        <v>3</v>
      </c>
      <c r="B132" s="66" t="s">
        <v>71</v>
      </c>
      <c r="C132" s="58">
        <f t="shared" si="33"/>
        <v>16</v>
      </c>
      <c r="D132" s="58">
        <v>9</v>
      </c>
      <c r="E132" s="58">
        <v>5</v>
      </c>
      <c r="F132" s="58">
        <v>2</v>
      </c>
      <c r="G132" s="58">
        <f t="shared" si="16"/>
        <v>3</v>
      </c>
      <c r="H132" s="58">
        <v>1</v>
      </c>
      <c r="I132" s="58">
        <v>1</v>
      </c>
      <c r="J132" s="58">
        <v>1</v>
      </c>
      <c r="K132" s="58">
        <f t="shared" si="17"/>
        <v>3</v>
      </c>
      <c r="L132" s="58">
        <v>1</v>
      </c>
      <c r="M132" s="58">
        <v>1</v>
      </c>
      <c r="N132" s="58">
        <v>1</v>
      </c>
      <c r="O132" s="58">
        <f t="shared" si="18"/>
        <v>3</v>
      </c>
      <c r="P132" s="58">
        <v>1</v>
      </c>
      <c r="Q132" s="58">
        <v>1</v>
      </c>
      <c r="R132" s="58">
        <v>1</v>
      </c>
      <c r="S132" s="58">
        <f t="shared" si="19"/>
        <v>7</v>
      </c>
      <c r="T132" s="58">
        <v>3</v>
      </c>
      <c r="U132" s="58">
        <v>2</v>
      </c>
      <c r="V132" s="58">
        <v>2</v>
      </c>
      <c r="W132" s="51">
        <f t="shared" si="23"/>
        <v>5</v>
      </c>
      <c r="X132" s="51">
        <f t="shared" si="32"/>
        <v>4</v>
      </c>
      <c r="Y132" s="51">
        <v>4</v>
      </c>
      <c r="Z132" s="51"/>
      <c r="AA132" s="51"/>
      <c r="AB132" s="98">
        <f t="shared" si="20"/>
        <v>80</v>
      </c>
      <c r="AC132" s="71">
        <f t="shared" si="21"/>
        <v>25</v>
      </c>
    </row>
    <row r="133" spans="1:29" hidden="1" outlineLevel="1" x14ac:dyDescent="0.2">
      <c r="A133" s="56">
        <v>4</v>
      </c>
      <c r="B133" s="64" t="s">
        <v>72</v>
      </c>
      <c r="C133" s="58">
        <f t="shared" si="33"/>
        <v>59</v>
      </c>
      <c r="D133" s="58">
        <v>42</v>
      </c>
      <c r="E133" s="58">
        <v>12</v>
      </c>
      <c r="F133" s="58">
        <v>5</v>
      </c>
      <c r="G133" s="58">
        <f t="shared" si="16"/>
        <v>11</v>
      </c>
      <c r="H133" s="58">
        <v>3</v>
      </c>
      <c r="I133" s="58">
        <v>4</v>
      </c>
      <c r="J133" s="58">
        <v>4</v>
      </c>
      <c r="K133" s="58">
        <f t="shared" si="17"/>
        <v>12</v>
      </c>
      <c r="L133" s="58">
        <v>4</v>
      </c>
      <c r="M133" s="58">
        <v>4</v>
      </c>
      <c r="N133" s="58">
        <v>4</v>
      </c>
      <c r="O133" s="58">
        <f t="shared" si="18"/>
        <v>15</v>
      </c>
      <c r="P133" s="58">
        <v>5</v>
      </c>
      <c r="Q133" s="58">
        <v>5</v>
      </c>
      <c r="R133" s="58">
        <v>5</v>
      </c>
      <c r="S133" s="58">
        <f t="shared" si="19"/>
        <v>21</v>
      </c>
      <c r="T133" s="58">
        <v>9</v>
      </c>
      <c r="U133" s="58">
        <v>6</v>
      </c>
      <c r="V133" s="58">
        <v>6</v>
      </c>
      <c r="W133" s="51">
        <f t="shared" si="23"/>
        <v>19</v>
      </c>
      <c r="X133" s="51">
        <f t="shared" si="32"/>
        <v>10</v>
      </c>
      <c r="Y133" s="51">
        <v>10</v>
      </c>
      <c r="Z133" s="51"/>
      <c r="AA133" s="51"/>
      <c r="AB133" s="98">
        <f t="shared" si="20"/>
        <v>52.631578947368418</v>
      </c>
      <c r="AC133" s="71">
        <f t="shared" si="21"/>
        <v>16.949152542372879</v>
      </c>
    </row>
    <row r="134" spans="1:29" hidden="1" outlineLevel="1" x14ac:dyDescent="0.2">
      <c r="A134" s="56">
        <v>5</v>
      </c>
      <c r="B134" s="64" t="s">
        <v>73</v>
      </c>
      <c r="C134" s="58">
        <f t="shared" si="33"/>
        <v>45</v>
      </c>
      <c r="D134" s="58">
        <v>28</v>
      </c>
      <c r="E134" s="58">
        <v>12</v>
      </c>
      <c r="F134" s="58">
        <v>5</v>
      </c>
      <c r="G134" s="58">
        <f t="shared" ref="G134:G197" si="34">SUM(H134:J134)</f>
        <v>8</v>
      </c>
      <c r="H134" s="58">
        <v>2</v>
      </c>
      <c r="I134" s="58">
        <v>3</v>
      </c>
      <c r="J134" s="58">
        <v>3</v>
      </c>
      <c r="K134" s="58">
        <f t="shared" ref="K134:K197" si="35">SUM(L134:N134)</f>
        <v>9</v>
      </c>
      <c r="L134" s="58">
        <v>3</v>
      </c>
      <c r="M134" s="58">
        <v>3</v>
      </c>
      <c r="N134" s="58">
        <v>3</v>
      </c>
      <c r="O134" s="58">
        <f t="shared" ref="O134:O197" si="36">SUM(P134:R134)</f>
        <v>9</v>
      </c>
      <c r="P134" s="58">
        <v>3</v>
      </c>
      <c r="Q134" s="58">
        <v>3</v>
      </c>
      <c r="R134" s="58">
        <v>3</v>
      </c>
      <c r="S134" s="58">
        <f t="shared" ref="S134:S197" si="37">SUM(T134:V134)</f>
        <v>19</v>
      </c>
      <c r="T134" s="58">
        <v>7</v>
      </c>
      <c r="U134" s="58">
        <v>6</v>
      </c>
      <c r="V134" s="58">
        <v>6</v>
      </c>
      <c r="W134" s="51">
        <f t="shared" si="23"/>
        <v>14</v>
      </c>
      <c r="X134" s="51">
        <f t="shared" ref="X134:X192" si="38">Y134+Z134+AA134</f>
        <v>8</v>
      </c>
      <c r="Y134" s="51">
        <v>8</v>
      </c>
      <c r="Z134" s="51"/>
      <c r="AA134" s="51"/>
      <c r="AB134" s="98">
        <f t="shared" ref="AB134:AB197" si="39">+X134/W134*100</f>
        <v>57.142857142857139</v>
      </c>
      <c r="AC134" s="71">
        <f t="shared" ref="AC134:AC197" si="40">+X134/C134*100</f>
        <v>17.777777777777779</v>
      </c>
    </row>
    <row r="135" spans="1:29" hidden="1" outlineLevel="1" x14ac:dyDescent="0.2">
      <c r="A135" s="56">
        <v>6</v>
      </c>
      <c r="B135" s="64" t="s">
        <v>74</v>
      </c>
      <c r="C135" s="58">
        <f t="shared" si="33"/>
        <v>34</v>
      </c>
      <c r="D135" s="58">
        <v>24</v>
      </c>
      <c r="E135" s="58">
        <v>7</v>
      </c>
      <c r="F135" s="58">
        <v>3</v>
      </c>
      <c r="G135" s="58">
        <f t="shared" si="34"/>
        <v>5</v>
      </c>
      <c r="H135" s="58">
        <v>1</v>
      </c>
      <c r="I135" s="58">
        <v>2</v>
      </c>
      <c r="J135" s="58">
        <v>2</v>
      </c>
      <c r="K135" s="58">
        <f t="shared" si="35"/>
        <v>6</v>
      </c>
      <c r="L135" s="58">
        <v>2</v>
      </c>
      <c r="M135" s="58">
        <v>2</v>
      </c>
      <c r="N135" s="58">
        <v>2</v>
      </c>
      <c r="O135" s="58">
        <f t="shared" si="36"/>
        <v>6</v>
      </c>
      <c r="P135" s="58">
        <v>2</v>
      </c>
      <c r="Q135" s="58">
        <v>2</v>
      </c>
      <c r="R135" s="58">
        <v>2</v>
      </c>
      <c r="S135" s="58">
        <f t="shared" si="37"/>
        <v>17</v>
      </c>
      <c r="T135" s="58">
        <v>5</v>
      </c>
      <c r="U135" s="58">
        <v>6</v>
      </c>
      <c r="V135" s="58">
        <v>6</v>
      </c>
      <c r="W135" s="51">
        <f t="shared" ref="W135:W198" si="41">H135+I135+J135+L135+M135</f>
        <v>9</v>
      </c>
      <c r="X135" s="51">
        <f t="shared" si="38"/>
        <v>6</v>
      </c>
      <c r="Y135" s="51">
        <v>6</v>
      </c>
      <c r="Z135" s="51"/>
      <c r="AA135" s="51"/>
      <c r="AB135" s="98">
        <f t="shared" si="39"/>
        <v>66.666666666666657</v>
      </c>
      <c r="AC135" s="71">
        <f t="shared" si="40"/>
        <v>17.647058823529413</v>
      </c>
    </row>
    <row r="136" spans="1:29" hidden="1" outlineLevel="1" x14ac:dyDescent="0.2">
      <c r="A136" s="56">
        <v>7</v>
      </c>
      <c r="B136" s="64" t="s">
        <v>75</v>
      </c>
      <c r="C136" s="58">
        <f t="shared" si="33"/>
        <v>45</v>
      </c>
      <c r="D136" s="58">
        <v>29</v>
      </c>
      <c r="E136" s="58">
        <v>12</v>
      </c>
      <c r="F136" s="58">
        <v>4</v>
      </c>
      <c r="G136" s="58">
        <f t="shared" si="34"/>
        <v>8</v>
      </c>
      <c r="H136" s="58">
        <v>2</v>
      </c>
      <c r="I136" s="58">
        <v>3</v>
      </c>
      <c r="J136" s="58">
        <v>3</v>
      </c>
      <c r="K136" s="58">
        <f t="shared" si="35"/>
        <v>9</v>
      </c>
      <c r="L136" s="58">
        <v>3</v>
      </c>
      <c r="M136" s="58">
        <v>3</v>
      </c>
      <c r="N136" s="58">
        <v>3</v>
      </c>
      <c r="O136" s="58">
        <f t="shared" si="36"/>
        <v>9</v>
      </c>
      <c r="P136" s="58">
        <v>3</v>
      </c>
      <c r="Q136" s="58">
        <v>3</v>
      </c>
      <c r="R136" s="58">
        <v>3</v>
      </c>
      <c r="S136" s="58">
        <f t="shared" si="37"/>
        <v>19</v>
      </c>
      <c r="T136" s="58">
        <v>7</v>
      </c>
      <c r="U136" s="58">
        <v>6</v>
      </c>
      <c r="V136" s="58">
        <v>6</v>
      </c>
      <c r="W136" s="51">
        <f t="shared" si="41"/>
        <v>14</v>
      </c>
      <c r="X136" s="51">
        <f t="shared" si="38"/>
        <v>8</v>
      </c>
      <c r="Y136" s="51">
        <v>8</v>
      </c>
      <c r="Z136" s="51"/>
      <c r="AA136" s="51"/>
      <c r="AB136" s="98">
        <f t="shared" si="39"/>
        <v>57.142857142857139</v>
      </c>
      <c r="AC136" s="71">
        <f t="shared" si="40"/>
        <v>17.777777777777779</v>
      </c>
    </row>
    <row r="137" spans="1:29" hidden="1" outlineLevel="1" x14ac:dyDescent="0.2">
      <c r="A137" s="56">
        <v>8</v>
      </c>
      <c r="B137" s="64" t="s">
        <v>76</v>
      </c>
      <c r="C137" s="58">
        <f t="shared" si="33"/>
        <v>58</v>
      </c>
      <c r="D137" s="58">
        <v>41</v>
      </c>
      <c r="E137" s="58">
        <v>12</v>
      </c>
      <c r="F137" s="58">
        <v>5</v>
      </c>
      <c r="G137" s="58">
        <f t="shared" si="34"/>
        <v>11</v>
      </c>
      <c r="H137" s="58">
        <v>3</v>
      </c>
      <c r="I137" s="58">
        <v>4</v>
      </c>
      <c r="J137" s="58">
        <v>4</v>
      </c>
      <c r="K137" s="58">
        <f t="shared" si="35"/>
        <v>12</v>
      </c>
      <c r="L137" s="58">
        <v>4</v>
      </c>
      <c r="M137" s="58">
        <v>4</v>
      </c>
      <c r="N137" s="58">
        <v>4</v>
      </c>
      <c r="O137" s="58">
        <f t="shared" si="36"/>
        <v>15</v>
      </c>
      <c r="P137" s="58">
        <v>5</v>
      </c>
      <c r="Q137" s="58">
        <v>5</v>
      </c>
      <c r="R137" s="58">
        <v>5</v>
      </c>
      <c r="S137" s="58">
        <f t="shared" si="37"/>
        <v>20</v>
      </c>
      <c r="T137" s="58">
        <v>8</v>
      </c>
      <c r="U137" s="58">
        <v>6</v>
      </c>
      <c r="V137" s="58">
        <v>6</v>
      </c>
      <c r="W137" s="51">
        <f t="shared" si="41"/>
        <v>19</v>
      </c>
      <c r="X137" s="51">
        <f t="shared" si="38"/>
        <v>8</v>
      </c>
      <c r="Y137" s="51">
        <v>8</v>
      </c>
      <c r="Z137" s="51"/>
      <c r="AA137" s="51"/>
      <c r="AB137" s="98">
        <f t="shared" si="39"/>
        <v>42.105263157894733</v>
      </c>
      <c r="AC137" s="71">
        <f t="shared" si="40"/>
        <v>13.793103448275861</v>
      </c>
    </row>
    <row r="138" spans="1:29" hidden="1" outlineLevel="1" x14ac:dyDescent="0.2">
      <c r="A138" s="56">
        <v>9</v>
      </c>
      <c r="B138" s="64" t="s">
        <v>77</v>
      </c>
      <c r="C138" s="58">
        <f t="shared" si="33"/>
        <v>57</v>
      </c>
      <c r="D138" s="58">
        <v>41</v>
      </c>
      <c r="E138" s="58">
        <v>12</v>
      </c>
      <c r="F138" s="58">
        <v>4</v>
      </c>
      <c r="G138" s="58">
        <f t="shared" si="34"/>
        <v>10</v>
      </c>
      <c r="H138" s="58">
        <v>2</v>
      </c>
      <c r="I138" s="58">
        <v>4</v>
      </c>
      <c r="J138" s="58">
        <v>4</v>
      </c>
      <c r="K138" s="58">
        <f t="shared" si="35"/>
        <v>12</v>
      </c>
      <c r="L138" s="58">
        <v>4</v>
      </c>
      <c r="M138" s="58">
        <v>4</v>
      </c>
      <c r="N138" s="58">
        <v>4</v>
      </c>
      <c r="O138" s="58">
        <f t="shared" si="36"/>
        <v>15</v>
      </c>
      <c r="P138" s="58">
        <v>5</v>
      </c>
      <c r="Q138" s="58">
        <v>5</v>
      </c>
      <c r="R138" s="58">
        <v>5</v>
      </c>
      <c r="S138" s="58">
        <f t="shared" si="37"/>
        <v>20</v>
      </c>
      <c r="T138" s="58">
        <v>8</v>
      </c>
      <c r="U138" s="58">
        <v>6</v>
      </c>
      <c r="V138" s="58">
        <v>6</v>
      </c>
      <c r="W138" s="51">
        <f t="shared" si="41"/>
        <v>18</v>
      </c>
      <c r="X138" s="51">
        <f t="shared" si="38"/>
        <v>6</v>
      </c>
      <c r="Y138" s="51">
        <v>6</v>
      </c>
      <c r="Z138" s="51"/>
      <c r="AA138" s="51"/>
      <c r="AB138" s="98">
        <f t="shared" si="39"/>
        <v>33.333333333333329</v>
      </c>
      <c r="AC138" s="71">
        <f t="shared" si="40"/>
        <v>10.526315789473683</v>
      </c>
    </row>
    <row r="139" spans="1:29" hidden="1" outlineLevel="1" x14ac:dyDescent="0.2">
      <c r="A139" s="56">
        <v>10</v>
      </c>
      <c r="B139" s="64" t="s">
        <v>78</v>
      </c>
      <c r="C139" s="58">
        <f t="shared" si="33"/>
        <v>59</v>
      </c>
      <c r="D139" s="58">
        <v>42</v>
      </c>
      <c r="E139" s="58">
        <v>12</v>
      </c>
      <c r="F139" s="58">
        <v>5</v>
      </c>
      <c r="G139" s="58">
        <f t="shared" si="34"/>
        <v>11</v>
      </c>
      <c r="H139" s="58">
        <v>3</v>
      </c>
      <c r="I139" s="58">
        <v>4</v>
      </c>
      <c r="J139" s="58">
        <v>4</v>
      </c>
      <c r="K139" s="58">
        <f t="shared" si="35"/>
        <v>12</v>
      </c>
      <c r="L139" s="58">
        <v>4</v>
      </c>
      <c r="M139" s="58">
        <v>4</v>
      </c>
      <c r="N139" s="58">
        <v>4</v>
      </c>
      <c r="O139" s="58">
        <f t="shared" si="36"/>
        <v>15</v>
      </c>
      <c r="P139" s="58">
        <v>5</v>
      </c>
      <c r="Q139" s="58">
        <v>5</v>
      </c>
      <c r="R139" s="58">
        <v>5</v>
      </c>
      <c r="S139" s="58">
        <f t="shared" si="37"/>
        <v>21</v>
      </c>
      <c r="T139" s="58">
        <v>9</v>
      </c>
      <c r="U139" s="58">
        <v>6</v>
      </c>
      <c r="V139" s="58">
        <v>6</v>
      </c>
      <c r="W139" s="51">
        <f t="shared" si="41"/>
        <v>19</v>
      </c>
      <c r="X139" s="51">
        <f t="shared" si="38"/>
        <v>12</v>
      </c>
      <c r="Y139" s="51">
        <v>12</v>
      </c>
      <c r="Z139" s="51"/>
      <c r="AA139" s="51"/>
      <c r="AB139" s="98">
        <f t="shared" si="39"/>
        <v>63.157894736842103</v>
      </c>
      <c r="AC139" s="71">
        <f t="shared" si="40"/>
        <v>20.33898305084746</v>
      </c>
    </row>
    <row r="140" spans="1:29" hidden="1" outlineLevel="1" x14ac:dyDescent="0.2">
      <c r="A140" s="56">
        <v>11</v>
      </c>
      <c r="B140" s="64" t="s">
        <v>79</v>
      </c>
      <c r="C140" s="58">
        <f t="shared" si="33"/>
        <v>45</v>
      </c>
      <c r="D140" s="58">
        <v>29</v>
      </c>
      <c r="E140" s="58">
        <v>12</v>
      </c>
      <c r="F140" s="58">
        <v>4</v>
      </c>
      <c r="G140" s="58">
        <f t="shared" si="34"/>
        <v>8</v>
      </c>
      <c r="H140" s="58">
        <v>2</v>
      </c>
      <c r="I140" s="58">
        <v>3</v>
      </c>
      <c r="J140" s="58">
        <v>3</v>
      </c>
      <c r="K140" s="58">
        <f t="shared" si="35"/>
        <v>9</v>
      </c>
      <c r="L140" s="58">
        <v>3</v>
      </c>
      <c r="M140" s="58">
        <v>3</v>
      </c>
      <c r="N140" s="58">
        <v>3</v>
      </c>
      <c r="O140" s="58">
        <f t="shared" si="36"/>
        <v>9</v>
      </c>
      <c r="P140" s="58">
        <v>3</v>
      </c>
      <c r="Q140" s="58">
        <v>3</v>
      </c>
      <c r="R140" s="58">
        <v>3</v>
      </c>
      <c r="S140" s="58">
        <f t="shared" si="37"/>
        <v>19</v>
      </c>
      <c r="T140" s="58">
        <v>7</v>
      </c>
      <c r="U140" s="58">
        <v>6</v>
      </c>
      <c r="V140" s="58">
        <v>6</v>
      </c>
      <c r="W140" s="51">
        <f t="shared" si="41"/>
        <v>14</v>
      </c>
      <c r="X140" s="51">
        <f t="shared" si="38"/>
        <v>10</v>
      </c>
      <c r="Y140" s="51">
        <v>10</v>
      </c>
      <c r="Z140" s="51"/>
      <c r="AA140" s="51"/>
      <c r="AB140" s="98">
        <f t="shared" si="39"/>
        <v>71.428571428571431</v>
      </c>
      <c r="AC140" s="71">
        <f t="shared" si="40"/>
        <v>22.222222222222221</v>
      </c>
    </row>
    <row r="141" spans="1:29" ht="27.75" customHeight="1" collapsed="1" x14ac:dyDescent="0.2">
      <c r="A141" s="48">
        <v>10</v>
      </c>
      <c r="B141" s="49" t="s">
        <v>285</v>
      </c>
      <c r="C141" s="50">
        <f t="shared" ref="C141:C193" si="42">SUM(D141:F141)</f>
        <v>1980</v>
      </c>
      <c r="D141" s="50">
        <v>1050</v>
      </c>
      <c r="E141" s="50">
        <v>810</v>
      </c>
      <c r="F141" s="50">
        <v>120</v>
      </c>
      <c r="G141" s="50">
        <f t="shared" si="34"/>
        <v>272</v>
      </c>
      <c r="H141" s="50">
        <v>70</v>
      </c>
      <c r="I141" s="50">
        <v>100</v>
      </c>
      <c r="J141" s="50">
        <v>102</v>
      </c>
      <c r="K141" s="50">
        <f t="shared" si="35"/>
        <v>542</v>
      </c>
      <c r="L141" s="50">
        <v>170</v>
      </c>
      <c r="M141" s="50">
        <v>186</v>
      </c>
      <c r="N141" s="50">
        <v>186</v>
      </c>
      <c r="O141" s="50">
        <f t="shared" si="36"/>
        <v>618</v>
      </c>
      <c r="P141" s="50">
        <v>186</v>
      </c>
      <c r="Q141" s="50">
        <v>216</v>
      </c>
      <c r="R141" s="50">
        <v>216</v>
      </c>
      <c r="S141" s="50">
        <f t="shared" si="37"/>
        <v>548</v>
      </c>
      <c r="T141" s="50">
        <v>216</v>
      </c>
      <c r="U141" s="50">
        <v>186</v>
      </c>
      <c r="V141" s="50">
        <v>146</v>
      </c>
      <c r="W141" s="51">
        <f t="shared" si="41"/>
        <v>628</v>
      </c>
      <c r="X141" s="51">
        <f>SUM(X142:X156)</f>
        <v>74</v>
      </c>
      <c r="Y141" s="51">
        <v>64</v>
      </c>
      <c r="Z141" s="51">
        <v>6</v>
      </c>
      <c r="AA141" s="51"/>
      <c r="AB141" s="98">
        <f t="shared" si="39"/>
        <v>11.783439490445859</v>
      </c>
      <c r="AC141" s="71">
        <f t="shared" si="40"/>
        <v>3.737373737373737</v>
      </c>
    </row>
    <row r="142" spans="1:29" hidden="1" outlineLevel="1" x14ac:dyDescent="0.2">
      <c r="A142" s="67">
        <v>1</v>
      </c>
      <c r="B142" s="68" t="s">
        <v>225</v>
      </c>
      <c r="C142" s="58">
        <v>140</v>
      </c>
      <c r="D142" s="55">
        <v>74.242424242424235</v>
      </c>
      <c r="E142" s="55">
        <v>57.272727272727273</v>
      </c>
      <c r="F142" s="55">
        <v>8.4848484848484844</v>
      </c>
      <c r="G142" s="55">
        <f t="shared" si="34"/>
        <v>21.020202020202021</v>
      </c>
      <c r="H142" s="55">
        <v>4.9494949494949489</v>
      </c>
      <c r="I142" s="55">
        <v>7.0707070707070709</v>
      </c>
      <c r="J142" s="55">
        <v>9</v>
      </c>
      <c r="K142" s="55">
        <f t="shared" si="35"/>
        <v>38.323232323232318</v>
      </c>
      <c r="L142" s="55">
        <v>12.020202020202021</v>
      </c>
      <c r="M142" s="55">
        <v>13.15151515151515</v>
      </c>
      <c r="N142" s="55">
        <v>13.15151515151515</v>
      </c>
      <c r="O142" s="55">
        <f t="shared" si="36"/>
        <v>43.696969696969695</v>
      </c>
      <c r="P142" s="55">
        <v>13.15151515151515</v>
      </c>
      <c r="Q142" s="55">
        <v>15.272727272727272</v>
      </c>
      <c r="R142" s="55">
        <v>15.272727272727272</v>
      </c>
      <c r="S142" s="55">
        <f t="shared" si="37"/>
        <v>38.747474747474747</v>
      </c>
      <c r="T142" s="55">
        <v>15.272727272727272</v>
      </c>
      <c r="U142" s="55">
        <v>13.15151515151515</v>
      </c>
      <c r="V142" s="55">
        <v>10.323232323232324</v>
      </c>
      <c r="W142" s="51">
        <f t="shared" si="41"/>
        <v>46.19191919191919</v>
      </c>
      <c r="X142" s="51">
        <v>6</v>
      </c>
      <c r="Y142" s="51">
        <v>5</v>
      </c>
      <c r="Z142" s="51"/>
      <c r="AA142" s="51"/>
      <c r="AB142" s="98">
        <f t="shared" si="39"/>
        <v>12.989284933304177</v>
      </c>
      <c r="AC142" s="71">
        <f t="shared" si="40"/>
        <v>4.2857142857142856</v>
      </c>
    </row>
    <row r="143" spans="1:29" hidden="1" outlineLevel="1" x14ac:dyDescent="0.2">
      <c r="A143" s="67">
        <v>2</v>
      </c>
      <c r="B143" s="68" t="s">
        <v>226</v>
      </c>
      <c r="C143" s="58">
        <v>120</v>
      </c>
      <c r="D143" s="55">
        <v>63.636363636363633</v>
      </c>
      <c r="E143" s="55">
        <v>49.090909090909093</v>
      </c>
      <c r="F143" s="55">
        <v>7.2727272727272734</v>
      </c>
      <c r="G143" s="55">
        <f t="shared" si="34"/>
        <v>16.363636363636363</v>
      </c>
      <c r="H143" s="55">
        <v>4.2424242424242422</v>
      </c>
      <c r="I143" s="55">
        <v>6.0606060606060606</v>
      </c>
      <c r="J143" s="55">
        <v>6.0606060606060606</v>
      </c>
      <c r="K143" s="55">
        <f t="shared" si="35"/>
        <v>32.848484848484844</v>
      </c>
      <c r="L143" s="55">
        <v>10.303030303030303</v>
      </c>
      <c r="M143" s="55">
        <v>11.272727272727272</v>
      </c>
      <c r="N143" s="55">
        <v>11.272727272727272</v>
      </c>
      <c r="O143" s="55">
        <f t="shared" si="36"/>
        <v>37.454545454545453</v>
      </c>
      <c r="P143" s="55">
        <v>11.272727272727272</v>
      </c>
      <c r="Q143" s="55">
        <v>13.09090909090909</v>
      </c>
      <c r="R143" s="55">
        <v>13.09090909090909</v>
      </c>
      <c r="S143" s="55">
        <f t="shared" si="37"/>
        <v>33.212121212121211</v>
      </c>
      <c r="T143" s="55">
        <v>13.09090909090909</v>
      </c>
      <c r="U143" s="55">
        <v>11.272727272727272</v>
      </c>
      <c r="V143" s="55">
        <v>8.8484848484848495</v>
      </c>
      <c r="W143" s="51">
        <f t="shared" si="41"/>
        <v>37.939393939393938</v>
      </c>
      <c r="X143" s="51">
        <v>5</v>
      </c>
      <c r="Y143" s="51">
        <v>4</v>
      </c>
      <c r="Z143" s="51"/>
      <c r="AA143" s="51"/>
      <c r="AB143" s="98">
        <f t="shared" si="39"/>
        <v>13.178913738019171</v>
      </c>
      <c r="AC143" s="71">
        <f t="shared" si="40"/>
        <v>4.1666666666666661</v>
      </c>
    </row>
    <row r="144" spans="1:29" hidden="1" outlineLevel="1" x14ac:dyDescent="0.2">
      <c r="A144" s="67">
        <v>3</v>
      </c>
      <c r="B144" s="68" t="s">
        <v>227</v>
      </c>
      <c r="C144" s="58">
        <v>70</v>
      </c>
      <c r="D144" s="55">
        <v>37.121212121212118</v>
      </c>
      <c r="E144" s="55">
        <v>28.636363636363637</v>
      </c>
      <c r="F144" s="55">
        <v>4.2424242424242422</v>
      </c>
      <c r="G144" s="55">
        <f t="shared" si="34"/>
        <v>9.5454545454545467</v>
      </c>
      <c r="H144" s="55">
        <v>2.4747474747474745</v>
      </c>
      <c r="I144" s="55">
        <v>3.5353535353535355</v>
      </c>
      <c r="J144" s="55">
        <v>3.5353535353535355</v>
      </c>
      <c r="K144" s="55">
        <f t="shared" si="35"/>
        <v>19.161616161616159</v>
      </c>
      <c r="L144" s="55">
        <v>6.0101010101010104</v>
      </c>
      <c r="M144" s="55">
        <v>6.5757575757575752</v>
      </c>
      <c r="N144" s="55">
        <v>6.5757575757575752</v>
      </c>
      <c r="O144" s="55">
        <f t="shared" si="36"/>
        <v>21.848484848484848</v>
      </c>
      <c r="P144" s="55">
        <v>6.5757575757575752</v>
      </c>
      <c r="Q144" s="55">
        <v>7.6363636363636358</v>
      </c>
      <c r="R144" s="55">
        <v>7.6363636363636358</v>
      </c>
      <c r="S144" s="55">
        <f t="shared" si="37"/>
        <v>19.373737373737374</v>
      </c>
      <c r="T144" s="55">
        <v>7.6363636363636358</v>
      </c>
      <c r="U144" s="55">
        <v>6.5757575757575752</v>
      </c>
      <c r="V144" s="55">
        <v>5.1616161616161618</v>
      </c>
      <c r="W144" s="51">
        <f t="shared" si="41"/>
        <v>22.131313131313131</v>
      </c>
      <c r="X144" s="51">
        <v>4</v>
      </c>
      <c r="Y144" s="51">
        <v>3</v>
      </c>
      <c r="Z144" s="51"/>
      <c r="AA144" s="51"/>
      <c r="AB144" s="98">
        <f t="shared" si="39"/>
        <v>18.073938840712003</v>
      </c>
      <c r="AC144" s="71">
        <f t="shared" si="40"/>
        <v>5.7142857142857144</v>
      </c>
    </row>
    <row r="145" spans="1:29" hidden="1" outlineLevel="1" x14ac:dyDescent="0.2">
      <c r="A145" s="67">
        <v>4</v>
      </c>
      <c r="B145" s="68" t="s">
        <v>228</v>
      </c>
      <c r="C145" s="58">
        <v>60</v>
      </c>
      <c r="D145" s="55">
        <v>31.818181818181817</v>
      </c>
      <c r="E145" s="55">
        <v>24.545454545454547</v>
      </c>
      <c r="F145" s="55">
        <v>3.6363636363636367</v>
      </c>
      <c r="G145" s="55">
        <f t="shared" si="34"/>
        <v>8.1818181818181817</v>
      </c>
      <c r="H145" s="55">
        <v>2.1212121212121211</v>
      </c>
      <c r="I145" s="55">
        <v>3.0303030303030303</v>
      </c>
      <c r="J145" s="55">
        <v>3.0303030303030303</v>
      </c>
      <c r="K145" s="55">
        <f t="shared" si="35"/>
        <v>16.424242424242422</v>
      </c>
      <c r="L145" s="55">
        <v>5.1515151515151514</v>
      </c>
      <c r="M145" s="55">
        <v>5.6363636363636358</v>
      </c>
      <c r="N145" s="55">
        <v>5.6363636363636358</v>
      </c>
      <c r="O145" s="55">
        <f t="shared" si="36"/>
        <v>18.727272727272727</v>
      </c>
      <c r="P145" s="55">
        <v>5.6363636363636358</v>
      </c>
      <c r="Q145" s="55">
        <v>6.545454545454545</v>
      </c>
      <c r="R145" s="55">
        <v>6.545454545454545</v>
      </c>
      <c r="S145" s="55">
        <f t="shared" si="37"/>
        <v>16.606060606060606</v>
      </c>
      <c r="T145" s="55">
        <v>6.545454545454545</v>
      </c>
      <c r="U145" s="55">
        <v>5.6363636363636358</v>
      </c>
      <c r="V145" s="55">
        <v>4.4242424242424248</v>
      </c>
      <c r="W145" s="51">
        <f t="shared" si="41"/>
        <v>18.969696969696969</v>
      </c>
      <c r="X145" s="51">
        <v>5</v>
      </c>
      <c r="Y145" s="51">
        <v>4</v>
      </c>
      <c r="Z145" s="51"/>
      <c r="AA145" s="51"/>
      <c r="AB145" s="98">
        <f t="shared" si="39"/>
        <v>26.357827476038342</v>
      </c>
      <c r="AC145" s="71">
        <f t="shared" si="40"/>
        <v>8.3333333333333321</v>
      </c>
    </row>
    <row r="146" spans="1:29" hidden="1" outlineLevel="1" x14ac:dyDescent="0.2">
      <c r="A146" s="67">
        <v>5</v>
      </c>
      <c r="B146" s="68" t="s">
        <v>229</v>
      </c>
      <c r="C146" s="58">
        <v>240</v>
      </c>
      <c r="D146" s="55">
        <v>127.27272727272727</v>
      </c>
      <c r="E146" s="55">
        <v>98.181818181818187</v>
      </c>
      <c r="F146" s="55">
        <v>14.545454545454547</v>
      </c>
      <c r="G146" s="55">
        <f t="shared" si="34"/>
        <v>32.727272727272727</v>
      </c>
      <c r="H146" s="55">
        <v>8.4848484848484844</v>
      </c>
      <c r="I146" s="55">
        <v>12.121212121212121</v>
      </c>
      <c r="J146" s="55">
        <v>12.121212121212121</v>
      </c>
      <c r="K146" s="55">
        <f t="shared" si="35"/>
        <v>65.696969696969688</v>
      </c>
      <c r="L146" s="55">
        <v>20.606060606060606</v>
      </c>
      <c r="M146" s="55">
        <v>22.545454545454543</v>
      </c>
      <c r="N146" s="55">
        <v>22.545454545454543</v>
      </c>
      <c r="O146" s="55">
        <f t="shared" si="36"/>
        <v>74.909090909090907</v>
      </c>
      <c r="P146" s="55">
        <v>22.545454545454543</v>
      </c>
      <c r="Q146" s="55">
        <v>26.18181818181818</v>
      </c>
      <c r="R146" s="55">
        <v>26.18181818181818</v>
      </c>
      <c r="S146" s="55">
        <f t="shared" si="37"/>
        <v>66.424242424242422</v>
      </c>
      <c r="T146" s="55">
        <v>26.18181818181818</v>
      </c>
      <c r="U146" s="55">
        <v>22.545454545454543</v>
      </c>
      <c r="V146" s="55">
        <v>17.696969696969699</v>
      </c>
      <c r="W146" s="51">
        <f t="shared" si="41"/>
        <v>75.878787878787875</v>
      </c>
      <c r="X146" s="51">
        <f t="shared" si="38"/>
        <v>5</v>
      </c>
      <c r="Y146" s="51">
        <v>3</v>
      </c>
      <c r="Z146" s="51">
        <v>2</v>
      </c>
      <c r="AA146" s="51"/>
      <c r="AB146" s="98">
        <f t="shared" si="39"/>
        <v>6.5894568690095854</v>
      </c>
      <c r="AC146" s="71">
        <f t="shared" si="40"/>
        <v>2.083333333333333</v>
      </c>
    </row>
    <row r="147" spans="1:29" hidden="1" outlineLevel="1" x14ac:dyDescent="0.2">
      <c r="A147" s="67">
        <v>6</v>
      </c>
      <c r="B147" s="68" t="s">
        <v>230</v>
      </c>
      <c r="C147" s="58">
        <v>160</v>
      </c>
      <c r="D147" s="55">
        <v>84.848484848484844</v>
      </c>
      <c r="E147" s="55">
        <v>65.454545454545453</v>
      </c>
      <c r="F147" s="55">
        <v>9.6969696969696972</v>
      </c>
      <c r="G147" s="55">
        <f t="shared" si="34"/>
        <v>21.81818181818182</v>
      </c>
      <c r="H147" s="55">
        <v>5.6565656565656566</v>
      </c>
      <c r="I147" s="55">
        <v>8.0808080808080813</v>
      </c>
      <c r="J147" s="55">
        <v>8.0808080808080813</v>
      </c>
      <c r="K147" s="55">
        <f t="shared" si="35"/>
        <v>43.797979797979799</v>
      </c>
      <c r="L147" s="55">
        <v>13.737373737373737</v>
      </c>
      <c r="M147" s="55">
        <v>15.030303030303029</v>
      </c>
      <c r="N147" s="55">
        <v>15.030303030303029</v>
      </c>
      <c r="O147" s="55">
        <f t="shared" si="36"/>
        <v>49.939393939393938</v>
      </c>
      <c r="P147" s="55">
        <v>15.030303030303029</v>
      </c>
      <c r="Q147" s="55">
        <v>17.454545454545453</v>
      </c>
      <c r="R147" s="55">
        <v>17.454545454545453</v>
      </c>
      <c r="S147" s="55">
        <f t="shared" si="37"/>
        <v>44.282828282828284</v>
      </c>
      <c r="T147" s="55">
        <v>17.454545454545453</v>
      </c>
      <c r="U147" s="55">
        <v>15.030303030303029</v>
      </c>
      <c r="V147" s="55">
        <v>11.797979797979799</v>
      </c>
      <c r="W147" s="51">
        <f t="shared" si="41"/>
        <v>50.585858585858588</v>
      </c>
      <c r="X147" s="51">
        <f t="shared" si="38"/>
        <v>7</v>
      </c>
      <c r="Y147" s="51">
        <v>6</v>
      </c>
      <c r="Z147" s="51">
        <v>1</v>
      </c>
      <c r="AA147" s="51"/>
      <c r="AB147" s="98">
        <f t="shared" si="39"/>
        <v>13.837859424920126</v>
      </c>
      <c r="AC147" s="71">
        <f t="shared" si="40"/>
        <v>4.375</v>
      </c>
    </row>
    <row r="148" spans="1:29" hidden="1" outlineLevel="1" x14ac:dyDescent="0.2">
      <c r="A148" s="67">
        <v>7</v>
      </c>
      <c r="B148" s="68" t="s">
        <v>231</v>
      </c>
      <c r="C148" s="58">
        <v>90</v>
      </c>
      <c r="D148" s="55">
        <v>47.727272727272727</v>
      </c>
      <c r="E148" s="55">
        <v>36.81818181818182</v>
      </c>
      <c r="F148" s="55">
        <v>5.454545454545455</v>
      </c>
      <c r="G148" s="55">
        <f t="shared" si="34"/>
        <v>12.272727272727272</v>
      </c>
      <c r="H148" s="55">
        <v>3.1818181818181817</v>
      </c>
      <c r="I148" s="55">
        <v>4.545454545454545</v>
      </c>
      <c r="J148" s="55">
        <v>4.545454545454545</v>
      </c>
      <c r="K148" s="55">
        <f t="shared" si="35"/>
        <v>24.636363636363633</v>
      </c>
      <c r="L148" s="55">
        <v>7.7272727272727266</v>
      </c>
      <c r="M148" s="55">
        <v>8.4545454545454533</v>
      </c>
      <c r="N148" s="55">
        <v>8.4545454545454533</v>
      </c>
      <c r="O148" s="55">
        <f t="shared" si="36"/>
        <v>28.090909090909093</v>
      </c>
      <c r="P148" s="55">
        <v>8.4545454545454533</v>
      </c>
      <c r="Q148" s="55">
        <v>9.8181818181818183</v>
      </c>
      <c r="R148" s="55">
        <v>9.8181818181818183</v>
      </c>
      <c r="S148" s="55">
        <f t="shared" si="37"/>
        <v>24.90909090909091</v>
      </c>
      <c r="T148" s="55">
        <v>9.8181818181818183</v>
      </c>
      <c r="U148" s="55">
        <v>8.4545454545454533</v>
      </c>
      <c r="V148" s="55">
        <v>6.6363636363636367</v>
      </c>
      <c r="W148" s="51">
        <f t="shared" si="41"/>
        <v>28.454545454545453</v>
      </c>
      <c r="X148" s="51">
        <f t="shared" si="38"/>
        <v>3</v>
      </c>
      <c r="Y148" s="51">
        <v>3</v>
      </c>
      <c r="Z148" s="51"/>
      <c r="AA148" s="51"/>
      <c r="AB148" s="98">
        <f t="shared" si="39"/>
        <v>10.543130990415337</v>
      </c>
      <c r="AC148" s="71">
        <f t="shared" si="40"/>
        <v>3.3333333333333335</v>
      </c>
    </row>
    <row r="149" spans="1:29" hidden="1" outlineLevel="1" x14ac:dyDescent="0.2">
      <c r="A149" s="67">
        <v>8</v>
      </c>
      <c r="B149" s="68" t="s">
        <v>232</v>
      </c>
      <c r="C149" s="58">
        <v>120</v>
      </c>
      <c r="D149" s="55">
        <v>63.636363636363633</v>
      </c>
      <c r="E149" s="55">
        <v>49.090909090909093</v>
      </c>
      <c r="F149" s="55">
        <v>7.2727272727272734</v>
      </c>
      <c r="G149" s="55">
        <f t="shared" si="34"/>
        <v>16.363636363636363</v>
      </c>
      <c r="H149" s="55">
        <v>4.2424242424242422</v>
      </c>
      <c r="I149" s="55">
        <v>6.0606060606060606</v>
      </c>
      <c r="J149" s="55">
        <v>6.0606060606060606</v>
      </c>
      <c r="K149" s="55">
        <f t="shared" si="35"/>
        <v>32.848484848484844</v>
      </c>
      <c r="L149" s="55">
        <v>10.303030303030303</v>
      </c>
      <c r="M149" s="55">
        <v>11.272727272727272</v>
      </c>
      <c r="N149" s="55">
        <v>11.272727272727272</v>
      </c>
      <c r="O149" s="55">
        <f t="shared" si="36"/>
        <v>37.454545454545453</v>
      </c>
      <c r="P149" s="55">
        <v>11.272727272727272</v>
      </c>
      <c r="Q149" s="55">
        <v>13.09090909090909</v>
      </c>
      <c r="R149" s="55">
        <v>13.09090909090909</v>
      </c>
      <c r="S149" s="55">
        <f t="shared" si="37"/>
        <v>33.212121212121211</v>
      </c>
      <c r="T149" s="55">
        <v>13.09090909090909</v>
      </c>
      <c r="U149" s="55">
        <v>11.272727272727272</v>
      </c>
      <c r="V149" s="55">
        <v>8.8484848484848495</v>
      </c>
      <c r="W149" s="51">
        <f t="shared" si="41"/>
        <v>37.939393939393938</v>
      </c>
      <c r="X149" s="51">
        <f t="shared" si="38"/>
        <v>6</v>
      </c>
      <c r="Y149" s="51">
        <v>5</v>
      </c>
      <c r="Z149" s="51">
        <v>1</v>
      </c>
      <c r="AA149" s="51"/>
      <c r="AB149" s="98">
        <f t="shared" si="39"/>
        <v>15.814696485623003</v>
      </c>
      <c r="AC149" s="71">
        <f t="shared" si="40"/>
        <v>5</v>
      </c>
    </row>
    <row r="150" spans="1:29" hidden="1" outlineLevel="1" x14ac:dyDescent="0.2">
      <c r="A150" s="67">
        <v>9</v>
      </c>
      <c r="B150" s="68" t="s">
        <v>233</v>
      </c>
      <c r="C150" s="58">
        <v>100</v>
      </c>
      <c r="D150" s="55">
        <v>53.030303030303031</v>
      </c>
      <c r="E150" s="55">
        <v>40.909090909090914</v>
      </c>
      <c r="F150" s="55">
        <v>6.0606060606060606</v>
      </c>
      <c r="G150" s="55">
        <f t="shared" si="34"/>
        <v>13.636363636363635</v>
      </c>
      <c r="H150" s="55">
        <v>3.535353535353535</v>
      </c>
      <c r="I150" s="55">
        <v>5.0505050505050502</v>
      </c>
      <c r="J150" s="55">
        <v>5.0505050505050502</v>
      </c>
      <c r="K150" s="55">
        <f t="shared" si="35"/>
        <v>27.37373737373737</v>
      </c>
      <c r="L150" s="55">
        <v>8.5858585858585847</v>
      </c>
      <c r="M150" s="55">
        <v>9.3939393939393927</v>
      </c>
      <c r="N150" s="55">
        <v>9.3939393939393927</v>
      </c>
      <c r="O150" s="55">
        <f t="shared" si="36"/>
        <v>31.212121212121211</v>
      </c>
      <c r="P150" s="55">
        <v>9.3939393939393927</v>
      </c>
      <c r="Q150" s="55">
        <v>10.909090909090908</v>
      </c>
      <c r="R150" s="55">
        <v>10.909090909090908</v>
      </c>
      <c r="S150" s="55">
        <f t="shared" si="37"/>
        <v>27.676767676767675</v>
      </c>
      <c r="T150" s="55">
        <v>10.909090909090908</v>
      </c>
      <c r="U150" s="55">
        <v>9.3939393939393927</v>
      </c>
      <c r="V150" s="55">
        <v>7.3737373737373737</v>
      </c>
      <c r="W150" s="51">
        <f t="shared" si="41"/>
        <v>31.616161616161612</v>
      </c>
      <c r="X150" s="51">
        <f t="shared" si="38"/>
        <v>4</v>
      </c>
      <c r="Y150" s="51">
        <v>4</v>
      </c>
      <c r="Z150" s="51"/>
      <c r="AA150" s="51"/>
      <c r="AB150" s="98">
        <f t="shared" si="39"/>
        <v>12.651757188498406</v>
      </c>
      <c r="AC150" s="71">
        <f t="shared" si="40"/>
        <v>4</v>
      </c>
    </row>
    <row r="151" spans="1:29" hidden="1" outlineLevel="1" x14ac:dyDescent="0.2">
      <c r="A151" s="67">
        <v>10</v>
      </c>
      <c r="B151" s="68" t="s">
        <v>234</v>
      </c>
      <c r="C151" s="58">
        <v>100</v>
      </c>
      <c r="D151" s="55">
        <v>53.030303030303031</v>
      </c>
      <c r="E151" s="55">
        <v>40.909090909090914</v>
      </c>
      <c r="F151" s="55">
        <v>6.0606060606060606</v>
      </c>
      <c r="G151" s="55">
        <f t="shared" si="34"/>
        <v>13.636363636363635</v>
      </c>
      <c r="H151" s="55">
        <v>3.535353535353535</v>
      </c>
      <c r="I151" s="55">
        <v>5.0505050505050502</v>
      </c>
      <c r="J151" s="55">
        <v>5.0505050505050502</v>
      </c>
      <c r="K151" s="55">
        <f t="shared" si="35"/>
        <v>27.37373737373737</v>
      </c>
      <c r="L151" s="55">
        <v>8.5858585858585847</v>
      </c>
      <c r="M151" s="55">
        <v>9.3939393939393927</v>
      </c>
      <c r="N151" s="55">
        <v>9.3939393939393927</v>
      </c>
      <c r="O151" s="55">
        <f t="shared" si="36"/>
        <v>31.212121212121211</v>
      </c>
      <c r="P151" s="55">
        <v>9.3939393939393927</v>
      </c>
      <c r="Q151" s="55">
        <v>10.909090909090908</v>
      </c>
      <c r="R151" s="55">
        <v>10.909090909090908</v>
      </c>
      <c r="S151" s="55">
        <f t="shared" si="37"/>
        <v>27.676767676767675</v>
      </c>
      <c r="T151" s="55">
        <v>10.909090909090908</v>
      </c>
      <c r="U151" s="55">
        <v>9.3939393939393927</v>
      </c>
      <c r="V151" s="55">
        <v>7.3737373737373737</v>
      </c>
      <c r="W151" s="51">
        <f t="shared" si="41"/>
        <v>31.616161616161612</v>
      </c>
      <c r="X151" s="51">
        <f t="shared" si="38"/>
        <v>5</v>
      </c>
      <c r="Y151" s="51">
        <v>4</v>
      </c>
      <c r="Z151" s="51">
        <v>1</v>
      </c>
      <c r="AA151" s="51"/>
      <c r="AB151" s="98">
        <f t="shared" si="39"/>
        <v>15.814696485623006</v>
      </c>
      <c r="AC151" s="71">
        <f t="shared" si="40"/>
        <v>5</v>
      </c>
    </row>
    <row r="152" spans="1:29" hidden="1" outlineLevel="1" x14ac:dyDescent="0.2">
      <c r="A152" s="67">
        <v>11</v>
      </c>
      <c r="B152" s="68" t="s">
        <v>235</v>
      </c>
      <c r="C152" s="58">
        <v>160</v>
      </c>
      <c r="D152" s="55">
        <v>84.848484848484844</v>
      </c>
      <c r="E152" s="55">
        <v>65.454545454545453</v>
      </c>
      <c r="F152" s="55">
        <v>9.6969696969696972</v>
      </c>
      <c r="G152" s="55">
        <f t="shared" si="34"/>
        <v>21.81818181818182</v>
      </c>
      <c r="H152" s="55">
        <v>5.6565656565656566</v>
      </c>
      <c r="I152" s="55">
        <v>8.0808080808080813</v>
      </c>
      <c r="J152" s="55">
        <v>8.0808080808080813</v>
      </c>
      <c r="K152" s="55">
        <f t="shared" si="35"/>
        <v>43.797979797979799</v>
      </c>
      <c r="L152" s="55">
        <v>13.737373737373737</v>
      </c>
      <c r="M152" s="55">
        <v>15.030303030303029</v>
      </c>
      <c r="N152" s="55">
        <v>15.030303030303029</v>
      </c>
      <c r="O152" s="55">
        <f t="shared" si="36"/>
        <v>49.939393939393938</v>
      </c>
      <c r="P152" s="55">
        <v>15.030303030303029</v>
      </c>
      <c r="Q152" s="55">
        <v>17.454545454545453</v>
      </c>
      <c r="R152" s="55">
        <v>17.454545454545453</v>
      </c>
      <c r="S152" s="55">
        <f t="shared" si="37"/>
        <v>44.282828282828284</v>
      </c>
      <c r="T152" s="55">
        <v>17.454545454545453</v>
      </c>
      <c r="U152" s="55">
        <v>15.030303030303029</v>
      </c>
      <c r="V152" s="55">
        <v>11.797979797979799</v>
      </c>
      <c r="W152" s="51">
        <f t="shared" si="41"/>
        <v>50.585858585858588</v>
      </c>
      <c r="X152" s="51">
        <f t="shared" si="38"/>
        <v>5</v>
      </c>
      <c r="Y152" s="51">
        <v>5</v>
      </c>
      <c r="Z152" s="51"/>
      <c r="AA152" s="51"/>
      <c r="AB152" s="98">
        <f t="shared" si="39"/>
        <v>9.8841853035143767</v>
      </c>
      <c r="AC152" s="71">
        <f t="shared" si="40"/>
        <v>3.125</v>
      </c>
    </row>
    <row r="153" spans="1:29" hidden="1" outlineLevel="1" x14ac:dyDescent="0.2">
      <c r="A153" s="67">
        <v>12</v>
      </c>
      <c r="B153" s="68" t="s">
        <v>236</v>
      </c>
      <c r="C153" s="58">
        <v>90</v>
      </c>
      <c r="D153" s="55">
        <v>47.727272727272727</v>
      </c>
      <c r="E153" s="55">
        <v>36.81818181818182</v>
      </c>
      <c r="F153" s="55">
        <v>5.454545454545455</v>
      </c>
      <c r="G153" s="55">
        <f t="shared" si="34"/>
        <v>12.272727272727272</v>
      </c>
      <c r="H153" s="55">
        <v>3.1818181818181817</v>
      </c>
      <c r="I153" s="55">
        <v>4.545454545454545</v>
      </c>
      <c r="J153" s="55">
        <v>4.545454545454545</v>
      </c>
      <c r="K153" s="55">
        <f t="shared" si="35"/>
        <v>24.636363636363633</v>
      </c>
      <c r="L153" s="55">
        <v>7.7272727272727266</v>
      </c>
      <c r="M153" s="55">
        <v>8.4545454545454533</v>
      </c>
      <c r="N153" s="55">
        <v>8.4545454545454533</v>
      </c>
      <c r="O153" s="55">
        <f t="shared" si="36"/>
        <v>28.090909090909093</v>
      </c>
      <c r="P153" s="55">
        <v>8.4545454545454533</v>
      </c>
      <c r="Q153" s="55">
        <v>9.8181818181818183</v>
      </c>
      <c r="R153" s="55">
        <v>9.8181818181818183</v>
      </c>
      <c r="S153" s="55">
        <f t="shared" si="37"/>
        <v>24.90909090909091</v>
      </c>
      <c r="T153" s="55">
        <v>9.8181818181818183</v>
      </c>
      <c r="U153" s="55">
        <v>8.4545454545454533</v>
      </c>
      <c r="V153" s="55">
        <v>6.6363636363636367</v>
      </c>
      <c r="W153" s="51">
        <f t="shared" si="41"/>
        <v>28.454545454545453</v>
      </c>
      <c r="X153" s="51">
        <f t="shared" si="38"/>
        <v>6</v>
      </c>
      <c r="Y153" s="51">
        <v>5</v>
      </c>
      <c r="Z153" s="51">
        <v>1</v>
      </c>
      <c r="AA153" s="51"/>
      <c r="AB153" s="98">
        <f t="shared" si="39"/>
        <v>21.086261980830674</v>
      </c>
      <c r="AC153" s="71">
        <f t="shared" si="40"/>
        <v>6.666666666666667</v>
      </c>
    </row>
    <row r="154" spans="1:29" hidden="1" outlineLevel="1" x14ac:dyDescent="0.2">
      <c r="A154" s="67">
        <v>13</v>
      </c>
      <c r="B154" s="68" t="s">
        <v>237</v>
      </c>
      <c r="C154" s="58">
        <v>160</v>
      </c>
      <c r="D154" s="55">
        <v>84.848484848484844</v>
      </c>
      <c r="E154" s="55">
        <v>65.454545454545453</v>
      </c>
      <c r="F154" s="55">
        <v>9.6969696969696972</v>
      </c>
      <c r="G154" s="55">
        <f t="shared" si="34"/>
        <v>21.81818181818182</v>
      </c>
      <c r="H154" s="55">
        <v>5.6565656565656566</v>
      </c>
      <c r="I154" s="55">
        <v>8.0808080808080813</v>
      </c>
      <c r="J154" s="55">
        <v>8.0808080808080813</v>
      </c>
      <c r="K154" s="55">
        <f t="shared" si="35"/>
        <v>43.797979797979799</v>
      </c>
      <c r="L154" s="55">
        <v>13.737373737373737</v>
      </c>
      <c r="M154" s="55">
        <v>15.030303030303029</v>
      </c>
      <c r="N154" s="55">
        <v>15.030303030303029</v>
      </c>
      <c r="O154" s="55">
        <f t="shared" si="36"/>
        <v>49.939393939393938</v>
      </c>
      <c r="P154" s="55">
        <v>15.030303030303029</v>
      </c>
      <c r="Q154" s="55">
        <v>17.454545454545453</v>
      </c>
      <c r="R154" s="55">
        <v>17.454545454545453</v>
      </c>
      <c r="S154" s="55">
        <f t="shared" si="37"/>
        <v>44.282828282828284</v>
      </c>
      <c r="T154" s="55">
        <v>17.454545454545453</v>
      </c>
      <c r="U154" s="55">
        <v>15.030303030303029</v>
      </c>
      <c r="V154" s="55">
        <v>11.797979797979799</v>
      </c>
      <c r="W154" s="51">
        <f t="shared" si="41"/>
        <v>50.585858585858588</v>
      </c>
      <c r="X154" s="51">
        <f t="shared" si="38"/>
        <v>3</v>
      </c>
      <c r="Y154" s="51">
        <v>3</v>
      </c>
      <c r="Z154" s="51"/>
      <c r="AA154" s="51"/>
      <c r="AB154" s="98">
        <f t="shared" si="39"/>
        <v>5.930511182108626</v>
      </c>
      <c r="AC154" s="71">
        <f t="shared" si="40"/>
        <v>1.875</v>
      </c>
    </row>
    <row r="155" spans="1:29" hidden="1" outlineLevel="1" x14ac:dyDescent="0.2">
      <c r="A155" s="67">
        <v>14</v>
      </c>
      <c r="B155" s="68" t="s">
        <v>238</v>
      </c>
      <c r="C155" s="58">
        <v>240</v>
      </c>
      <c r="D155" s="55">
        <v>127.27272727272727</v>
      </c>
      <c r="E155" s="55">
        <v>98.181818181818187</v>
      </c>
      <c r="F155" s="55">
        <v>14.545454545454547</v>
      </c>
      <c r="G155" s="55">
        <f t="shared" si="34"/>
        <v>32.727272727272727</v>
      </c>
      <c r="H155" s="55">
        <v>8.4848484848484844</v>
      </c>
      <c r="I155" s="55">
        <v>12.121212121212121</v>
      </c>
      <c r="J155" s="55">
        <v>12.121212121212121</v>
      </c>
      <c r="K155" s="55">
        <f t="shared" si="35"/>
        <v>65.696969696969688</v>
      </c>
      <c r="L155" s="55">
        <v>20.606060606060606</v>
      </c>
      <c r="M155" s="55">
        <v>22.545454545454543</v>
      </c>
      <c r="N155" s="55">
        <v>22.545454545454543</v>
      </c>
      <c r="O155" s="55">
        <f t="shared" si="36"/>
        <v>74.909090909090907</v>
      </c>
      <c r="P155" s="55">
        <v>22.545454545454543</v>
      </c>
      <c r="Q155" s="55">
        <v>26.18181818181818</v>
      </c>
      <c r="R155" s="55">
        <v>26.18181818181818</v>
      </c>
      <c r="S155" s="55">
        <f t="shared" si="37"/>
        <v>66.424242424242422</v>
      </c>
      <c r="T155" s="55">
        <v>26.18181818181818</v>
      </c>
      <c r="U155" s="55">
        <v>22.545454545454543</v>
      </c>
      <c r="V155" s="55">
        <v>17.696969696969699</v>
      </c>
      <c r="W155" s="51">
        <f t="shared" si="41"/>
        <v>75.878787878787875</v>
      </c>
      <c r="X155" s="51">
        <f t="shared" si="38"/>
        <v>6</v>
      </c>
      <c r="Y155" s="51">
        <v>6</v>
      </c>
      <c r="Z155" s="51"/>
      <c r="AA155" s="51"/>
      <c r="AB155" s="98">
        <f t="shared" si="39"/>
        <v>7.9073482428115014</v>
      </c>
      <c r="AC155" s="71">
        <f t="shared" si="40"/>
        <v>2.5</v>
      </c>
    </row>
    <row r="156" spans="1:29" hidden="1" outlineLevel="1" x14ac:dyDescent="0.2">
      <c r="A156" s="67">
        <v>15</v>
      </c>
      <c r="B156" s="68" t="s">
        <v>239</v>
      </c>
      <c r="C156" s="58">
        <v>130</v>
      </c>
      <c r="D156" s="55">
        <v>68.939393939393938</v>
      </c>
      <c r="E156" s="55">
        <v>53.181818181818187</v>
      </c>
      <c r="F156" s="55">
        <v>7.8787878787878789</v>
      </c>
      <c r="G156" s="55">
        <f t="shared" si="34"/>
        <v>17.727272727272727</v>
      </c>
      <c r="H156" s="55">
        <v>4.595959595959596</v>
      </c>
      <c r="I156" s="55">
        <v>6.5656565656565657</v>
      </c>
      <c r="J156" s="55">
        <v>6.5656565656565657</v>
      </c>
      <c r="K156" s="55">
        <f t="shared" si="35"/>
        <v>35.585858585858588</v>
      </c>
      <c r="L156" s="55">
        <v>11.161616161616163</v>
      </c>
      <c r="M156" s="55">
        <v>12.212121212121211</v>
      </c>
      <c r="N156" s="55">
        <v>12.212121212121211</v>
      </c>
      <c r="O156" s="55">
        <f t="shared" si="36"/>
        <v>40.575757575757571</v>
      </c>
      <c r="P156" s="55">
        <v>12.212121212121211</v>
      </c>
      <c r="Q156" s="55">
        <v>14.181818181818182</v>
      </c>
      <c r="R156" s="55">
        <v>14.181818181818182</v>
      </c>
      <c r="S156" s="55">
        <f t="shared" si="37"/>
        <v>35.979797979797979</v>
      </c>
      <c r="T156" s="55">
        <v>14.181818181818182</v>
      </c>
      <c r="U156" s="55">
        <v>12.212121212121211</v>
      </c>
      <c r="V156" s="55">
        <v>9.5858585858585865</v>
      </c>
      <c r="W156" s="51">
        <f t="shared" si="41"/>
        <v>41.101010101010104</v>
      </c>
      <c r="X156" s="51">
        <f t="shared" si="38"/>
        <v>4</v>
      </c>
      <c r="Y156" s="51">
        <v>4</v>
      </c>
      <c r="Z156" s="51"/>
      <c r="AA156" s="51"/>
      <c r="AB156" s="98">
        <f t="shared" si="39"/>
        <v>9.7321209142295402</v>
      </c>
      <c r="AC156" s="71">
        <f t="shared" si="40"/>
        <v>3.0769230769230771</v>
      </c>
    </row>
    <row r="157" spans="1:29" ht="27.75" customHeight="1" collapsed="1" x14ac:dyDescent="0.2">
      <c r="A157" s="48">
        <v>11</v>
      </c>
      <c r="B157" s="49" t="s">
        <v>286</v>
      </c>
      <c r="C157" s="50">
        <f t="shared" si="42"/>
        <v>1683</v>
      </c>
      <c r="D157" s="50">
        <v>900</v>
      </c>
      <c r="E157" s="50">
        <v>700</v>
      </c>
      <c r="F157" s="50">
        <v>83</v>
      </c>
      <c r="G157" s="50">
        <f t="shared" si="34"/>
        <v>285</v>
      </c>
      <c r="H157" s="50">
        <v>85</v>
      </c>
      <c r="I157" s="50">
        <v>95</v>
      </c>
      <c r="J157" s="50">
        <v>105</v>
      </c>
      <c r="K157" s="50">
        <f t="shared" si="35"/>
        <v>430</v>
      </c>
      <c r="L157" s="50">
        <v>135</v>
      </c>
      <c r="M157" s="50">
        <v>145</v>
      </c>
      <c r="N157" s="50">
        <v>150</v>
      </c>
      <c r="O157" s="50">
        <f t="shared" si="36"/>
        <v>530</v>
      </c>
      <c r="P157" s="50">
        <v>170</v>
      </c>
      <c r="Q157" s="50">
        <v>180</v>
      </c>
      <c r="R157" s="50">
        <v>180</v>
      </c>
      <c r="S157" s="50">
        <f t="shared" si="37"/>
        <v>438</v>
      </c>
      <c r="T157" s="50">
        <v>180</v>
      </c>
      <c r="U157" s="50">
        <v>145</v>
      </c>
      <c r="V157" s="50">
        <v>113</v>
      </c>
      <c r="W157" s="51">
        <f t="shared" si="41"/>
        <v>565</v>
      </c>
      <c r="X157" s="51">
        <f>SUM(X158:X179)</f>
        <v>12</v>
      </c>
      <c r="Y157" s="51"/>
      <c r="Z157" s="51">
        <v>4</v>
      </c>
      <c r="AA157" s="51"/>
      <c r="AB157" s="98">
        <f t="shared" si="39"/>
        <v>2.1238938053097343</v>
      </c>
      <c r="AC157" s="71">
        <f t="shared" si="40"/>
        <v>0.71301247771836007</v>
      </c>
    </row>
    <row r="158" spans="1:29" hidden="1" outlineLevel="1" x14ac:dyDescent="0.2">
      <c r="A158" s="52">
        <v>1</v>
      </c>
      <c r="B158" s="75" t="s">
        <v>80</v>
      </c>
      <c r="C158" s="52">
        <v>152</v>
      </c>
      <c r="D158" s="52">
        <v>84</v>
      </c>
      <c r="E158" s="52">
        <v>61</v>
      </c>
      <c r="F158" s="52">
        <v>7</v>
      </c>
      <c r="G158" s="52">
        <f t="shared" si="34"/>
        <v>24</v>
      </c>
      <c r="H158" s="52">
        <v>7</v>
      </c>
      <c r="I158" s="52">
        <v>8</v>
      </c>
      <c r="J158" s="52">
        <v>9</v>
      </c>
      <c r="K158" s="52">
        <f t="shared" si="35"/>
        <v>39</v>
      </c>
      <c r="L158" s="52">
        <v>12</v>
      </c>
      <c r="M158" s="52">
        <v>13</v>
      </c>
      <c r="N158" s="52">
        <v>14</v>
      </c>
      <c r="O158" s="52">
        <f t="shared" si="36"/>
        <v>48</v>
      </c>
      <c r="P158" s="52">
        <v>16</v>
      </c>
      <c r="Q158" s="52">
        <v>16</v>
      </c>
      <c r="R158" s="52">
        <v>16</v>
      </c>
      <c r="S158" s="52">
        <f t="shared" si="37"/>
        <v>41</v>
      </c>
      <c r="T158" s="52">
        <v>16</v>
      </c>
      <c r="U158" s="52">
        <v>13</v>
      </c>
      <c r="V158" s="52">
        <v>12</v>
      </c>
      <c r="W158" s="51">
        <f t="shared" si="41"/>
        <v>49</v>
      </c>
      <c r="X158" s="51">
        <v>2</v>
      </c>
      <c r="Y158" s="51"/>
      <c r="Z158" s="51">
        <v>2</v>
      </c>
      <c r="AA158" s="51"/>
      <c r="AB158" s="98">
        <f t="shared" si="39"/>
        <v>4.0816326530612246</v>
      </c>
      <c r="AC158" s="71">
        <f t="shared" si="40"/>
        <v>1.3157894736842104</v>
      </c>
    </row>
    <row r="159" spans="1:29" hidden="1" outlineLevel="1" x14ac:dyDescent="0.2">
      <c r="A159" s="52">
        <v>2</v>
      </c>
      <c r="B159" s="75" t="s">
        <v>81</v>
      </c>
      <c r="C159" s="52">
        <v>126</v>
      </c>
      <c r="D159" s="52">
        <v>67</v>
      </c>
      <c r="E159" s="52">
        <v>53</v>
      </c>
      <c r="F159" s="52">
        <v>6</v>
      </c>
      <c r="G159" s="52">
        <f t="shared" si="34"/>
        <v>21</v>
      </c>
      <c r="H159" s="52">
        <v>6</v>
      </c>
      <c r="I159" s="52">
        <v>7</v>
      </c>
      <c r="J159" s="52">
        <v>8</v>
      </c>
      <c r="K159" s="52">
        <f t="shared" si="35"/>
        <v>32</v>
      </c>
      <c r="L159" s="52">
        <v>10</v>
      </c>
      <c r="M159" s="52">
        <v>11</v>
      </c>
      <c r="N159" s="52">
        <v>11</v>
      </c>
      <c r="O159" s="52">
        <f t="shared" si="36"/>
        <v>40</v>
      </c>
      <c r="P159" s="52">
        <v>12</v>
      </c>
      <c r="Q159" s="52">
        <v>14</v>
      </c>
      <c r="R159" s="52">
        <v>14</v>
      </c>
      <c r="S159" s="52">
        <f t="shared" si="37"/>
        <v>33</v>
      </c>
      <c r="T159" s="52">
        <v>14</v>
      </c>
      <c r="U159" s="52">
        <v>11</v>
      </c>
      <c r="V159" s="52">
        <v>8</v>
      </c>
      <c r="W159" s="51">
        <f t="shared" si="41"/>
        <v>42</v>
      </c>
      <c r="X159" s="51">
        <v>2</v>
      </c>
      <c r="Y159" s="51"/>
      <c r="Z159" s="51"/>
      <c r="AA159" s="51"/>
      <c r="AB159" s="98">
        <f t="shared" si="39"/>
        <v>4.7619047619047619</v>
      </c>
      <c r="AC159" s="71">
        <f t="shared" si="40"/>
        <v>1.5873015873015872</v>
      </c>
    </row>
    <row r="160" spans="1:29" hidden="1" outlineLevel="1" x14ac:dyDescent="0.2">
      <c r="A160" s="52">
        <v>3</v>
      </c>
      <c r="B160" s="75" t="s">
        <v>82</v>
      </c>
      <c r="C160" s="52">
        <v>73</v>
      </c>
      <c r="D160" s="52">
        <v>39</v>
      </c>
      <c r="E160" s="52">
        <v>30</v>
      </c>
      <c r="F160" s="52">
        <v>4</v>
      </c>
      <c r="G160" s="52">
        <f t="shared" si="34"/>
        <v>13</v>
      </c>
      <c r="H160" s="52">
        <v>4</v>
      </c>
      <c r="I160" s="52">
        <v>4</v>
      </c>
      <c r="J160" s="52">
        <v>5</v>
      </c>
      <c r="K160" s="52">
        <f t="shared" si="35"/>
        <v>18</v>
      </c>
      <c r="L160" s="52">
        <v>6</v>
      </c>
      <c r="M160" s="52">
        <v>6</v>
      </c>
      <c r="N160" s="52">
        <v>6</v>
      </c>
      <c r="O160" s="52">
        <f t="shared" si="36"/>
        <v>23</v>
      </c>
      <c r="P160" s="52">
        <v>7</v>
      </c>
      <c r="Q160" s="52">
        <v>8</v>
      </c>
      <c r="R160" s="52">
        <v>8</v>
      </c>
      <c r="S160" s="52">
        <f t="shared" si="37"/>
        <v>19</v>
      </c>
      <c r="T160" s="52">
        <v>8</v>
      </c>
      <c r="U160" s="52">
        <v>6</v>
      </c>
      <c r="V160" s="52">
        <v>5</v>
      </c>
      <c r="W160" s="51">
        <f t="shared" si="41"/>
        <v>25</v>
      </c>
      <c r="X160" s="51"/>
      <c r="Y160" s="51"/>
      <c r="Z160" s="51"/>
      <c r="AA160" s="51"/>
      <c r="AB160" s="98">
        <f t="shared" si="39"/>
        <v>0</v>
      </c>
      <c r="AC160" s="71">
        <f t="shared" si="40"/>
        <v>0</v>
      </c>
    </row>
    <row r="161" spans="1:29" hidden="1" outlineLevel="1" x14ac:dyDescent="0.2">
      <c r="A161" s="52">
        <v>4</v>
      </c>
      <c r="B161" s="75" t="s">
        <v>83</v>
      </c>
      <c r="C161" s="52">
        <v>69</v>
      </c>
      <c r="D161" s="52">
        <v>37</v>
      </c>
      <c r="E161" s="52">
        <v>29</v>
      </c>
      <c r="F161" s="52">
        <v>3</v>
      </c>
      <c r="G161" s="52">
        <f t="shared" si="34"/>
        <v>12</v>
      </c>
      <c r="H161" s="52">
        <v>4</v>
      </c>
      <c r="I161" s="52">
        <v>4</v>
      </c>
      <c r="J161" s="52">
        <v>4</v>
      </c>
      <c r="K161" s="52">
        <f t="shared" si="35"/>
        <v>18</v>
      </c>
      <c r="L161" s="52">
        <v>6</v>
      </c>
      <c r="M161" s="52">
        <v>6</v>
      </c>
      <c r="N161" s="52">
        <v>6</v>
      </c>
      <c r="O161" s="52">
        <f t="shared" si="36"/>
        <v>21</v>
      </c>
      <c r="P161" s="52">
        <v>7</v>
      </c>
      <c r="Q161" s="52">
        <v>7</v>
      </c>
      <c r="R161" s="52">
        <v>7</v>
      </c>
      <c r="S161" s="52">
        <f t="shared" si="37"/>
        <v>18</v>
      </c>
      <c r="T161" s="52">
        <v>7</v>
      </c>
      <c r="U161" s="52">
        <v>6</v>
      </c>
      <c r="V161" s="52">
        <v>5</v>
      </c>
      <c r="W161" s="51">
        <f t="shared" si="41"/>
        <v>24</v>
      </c>
      <c r="X161" s="51"/>
      <c r="Y161" s="51"/>
      <c r="Z161" s="51"/>
      <c r="AA161" s="51"/>
      <c r="AB161" s="98">
        <f t="shared" si="39"/>
        <v>0</v>
      </c>
      <c r="AC161" s="71">
        <f t="shared" si="40"/>
        <v>0</v>
      </c>
    </row>
    <row r="162" spans="1:29" hidden="1" outlineLevel="1" x14ac:dyDescent="0.2">
      <c r="A162" s="52">
        <v>5</v>
      </c>
      <c r="B162" s="75" t="s">
        <v>84</v>
      </c>
      <c r="C162" s="52">
        <v>139</v>
      </c>
      <c r="D162" s="52">
        <v>75</v>
      </c>
      <c r="E162" s="52">
        <v>57</v>
      </c>
      <c r="F162" s="52">
        <v>7</v>
      </c>
      <c r="G162" s="52">
        <f t="shared" si="34"/>
        <v>24</v>
      </c>
      <c r="H162" s="52">
        <v>7</v>
      </c>
      <c r="I162" s="52">
        <v>8</v>
      </c>
      <c r="J162" s="52">
        <v>9</v>
      </c>
      <c r="K162" s="52">
        <f t="shared" si="35"/>
        <v>35</v>
      </c>
      <c r="L162" s="52">
        <v>11</v>
      </c>
      <c r="M162" s="52">
        <v>12</v>
      </c>
      <c r="N162" s="52">
        <v>12</v>
      </c>
      <c r="O162" s="52">
        <f t="shared" si="36"/>
        <v>44</v>
      </c>
      <c r="P162" s="52">
        <v>14</v>
      </c>
      <c r="Q162" s="52">
        <v>15</v>
      </c>
      <c r="R162" s="52">
        <v>15</v>
      </c>
      <c r="S162" s="52">
        <f t="shared" si="37"/>
        <v>36</v>
      </c>
      <c r="T162" s="52">
        <v>15</v>
      </c>
      <c r="U162" s="52">
        <v>12</v>
      </c>
      <c r="V162" s="52">
        <v>9</v>
      </c>
      <c r="W162" s="51">
        <f t="shared" si="41"/>
        <v>47</v>
      </c>
      <c r="X162" s="51"/>
      <c r="Y162" s="51"/>
      <c r="Z162" s="51"/>
      <c r="AA162" s="51"/>
      <c r="AB162" s="98">
        <f t="shared" si="39"/>
        <v>0</v>
      </c>
      <c r="AC162" s="71">
        <f t="shared" si="40"/>
        <v>0</v>
      </c>
    </row>
    <row r="163" spans="1:29" hidden="1" outlineLevel="1" x14ac:dyDescent="0.2">
      <c r="A163" s="52">
        <v>6</v>
      </c>
      <c r="B163" s="75" t="s">
        <v>85</v>
      </c>
      <c r="C163" s="52">
        <v>36</v>
      </c>
      <c r="D163" s="52">
        <v>20</v>
      </c>
      <c r="E163" s="52">
        <v>14</v>
      </c>
      <c r="F163" s="52">
        <v>2</v>
      </c>
      <c r="G163" s="52">
        <f t="shared" si="34"/>
        <v>6</v>
      </c>
      <c r="H163" s="52">
        <v>2</v>
      </c>
      <c r="I163" s="52">
        <v>2</v>
      </c>
      <c r="J163" s="52">
        <v>2</v>
      </c>
      <c r="K163" s="52">
        <f t="shared" si="35"/>
        <v>8</v>
      </c>
      <c r="L163" s="52">
        <v>2</v>
      </c>
      <c r="M163" s="52">
        <v>2</v>
      </c>
      <c r="N163" s="52">
        <v>4</v>
      </c>
      <c r="O163" s="52">
        <f t="shared" si="36"/>
        <v>13</v>
      </c>
      <c r="P163" s="52">
        <v>5</v>
      </c>
      <c r="Q163" s="52">
        <v>4</v>
      </c>
      <c r="R163" s="52">
        <v>4</v>
      </c>
      <c r="S163" s="52">
        <f t="shared" si="37"/>
        <v>9</v>
      </c>
      <c r="T163" s="52">
        <v>4</v>
      </c>
      <c r="U163" s="52">
        <v>2</v>
      </c>
      <c r="V163" s="52">
        <v>3</v>
      </c>
      <c r="W163" s="51">
        <f t="shared" si="41"/>
        <v>10</v>
      </c>
      <c r="X163" s="51"/>
      <c r="Y163" s="51"/>
      <c r="Z163" s="51"/>
      <c r="AA163" s="51"/>
      <c r="AB163" s="98">
        <f t="shared" si="39"/>
        <v>0</v>
      </c>
      <c r="AC163" s="71">
        <f t="shared" si="40"/>
        <v>0</v>
      </c>
    </row>
    <row r="164" spans="1:29" hidden="1" outlineLevel="1" x14ac:dyDescent="0.2">
      <c r="A164" s="52">
        <v>7</v>
      </c>
      <c r="B164" s="75" t="s">
        <v>86</v>
      </c>
      <c r="C164" s="52">
        <v>102</v>
      </c>
      <c r="D164" s="52">
        <v>55</v>
      </c>
      <c r="E164" s="52">
        <v>42</v>
      </c>
      <c r="F164" s="52">
        <v>5</v>
      </c>
      <c r="G164" s="52">
        <f t="shared" si="34"/>
        <v>17</v>
      </c>
      <c r="H164" s="52">
        <v>5</v>
      </c>
      <c r="I164" s="52">
        <v>6</v>
      </c>
      <c r="J164" s="52">
        <v>6</v>
      </c>
      <c r="K164" s="52">
        <f t="shared" si="35"/>
        <v>26</v>
      </c>
      <c r="L164" s="52">
        <v>8</v>
      </c>
      <c r="M164" s="52">
        <v>9</v>
      </c>
      <c r="N164" s="52">
        <v>9</v>
      </c>
      <c r="O164" s="52">
        <f t="shared" si="36"/>
        <v>32</v>
      </c>
      <c r="P164" s="52">
        <v>10</v>
      </c>
      <c r="Q164" s="52">
        <v>11</v>
      </c>
      <c r="R164" s="52">
        <v>11</v>
      </c>
      <c r="S164" s="52">
        <f t="shared" si="37"/>
        <v>27</v>
      </c>
      <c r="T164" s="52">
        <v>11</v>
      </c>
      <c r="U164" s="52">
        <v>9</v>
      </c>
      <c r="V164" s="52">
        <v>7</v>
      </c>
      <c r="W164" s="51">
        <f t="shared" si="41"/>
        <v>34</v>
      </c>
      <c r="X164" s="51">
        <v>1</v>
      </c>
      <c r="Y164" s="51"/>
      <c r="Z164" s="51"/>
      <c r="AA164" s="51"/>
      <c r="AB164" s="98">
        <f t="shared" si="39"/>
        <v>2.9411764705882351</v>
      </c>
      <c r="AC164" s="71">
        <f t="shared" si="40"/>
        <v>0.98039215686274506</v>
      </c>
    </row>
    <row r="165" spans="1:29" hidden="1" outlineLevel="1" x14ac:dyDescent="0.2">
      <c r="A165" s="52">
        <v>8</v>
      </c>
      <c r="B165" s="75" t="s">
        <v>87</v>
      </c>
      <c r="C165" s="52">
        <v>119</v>
      </c>
      <c r="D165" s="52">
        <v>63</v>
      </c>
      <c r="E165" s="52">
        <v>50</v>
      </c>
      <c r="F165" s="52">
        <v>6</v>
      </c>
      <c r="G165" s="52">
        <f t="shared" si="34"/>
        <v>20</v>
      </c>
      <c r="H165" s="52">
        <v>6</v>
      </c>
      <c r="I165" s="52">
        <v>7</v>
      </c>
      <c r="J165" s="52">
        <v>7</v>
      </c>
      <c r="K165" s="52">
        <f t="shared" si="35"/>
        <v>30</v>
      </c>
      <c r="L165" s="52">
        <v>10</v>
      </c>
      <c r="M165" s="52">
        <v>10</v>
      </c>
      <c r="N165" s="52">
        <v>10</v>
      </c>
      <c r="O165" s="52">
        <f t="shared" si="36"/>
        <v>38</v>
      </c>
      <c r="P165" s="52">
        <v>12</v>
      </c>
      <c r="Q165" s="52">
        <v>13</v>
      </c>
      <c r="R165" s="52">
        <v>13</v>
      </c>
      <c r="S165" s="52">
        <f t="shared" si="37"/>
        <v>31</v>
      </c>
      <c r="T165" s="52">
        <v>13</v>
      </c>
      <c r="U165" s="52">
        <v>10</v>
      </c>
      <c r="V165" s="52">
        <v>8</v>
      </c>
      <c r="W165" s="51">
        <f t="shared" si="41"/>
        <v>40</v>
      </c>
      <c r="X165" s="51">
        <v>1</v>
      </c>
      <c r="Y165" s="51"/>
      <c r="Z165" s="51"/>
      <c r="AA165" s="51"/>
      <c r="AB165" s="98">
        <f t="shared" si="39"/>
        <v>2.5</v>
      </c>
      <c r="AC165" s="71">
        <f t="shared" si="40"/>
        <v>0.84033613445378152</v>
      </c>
    </row>
    <row r="166" spans="1:29" hidden="1" outlineLevel="1" x14ac:dyDescent="0.2">
      <c r="A166" s="52">
        <v>9</v>
      </c>
      <c r="B166" s="75" t="s">
        <v>88</v>
      </c>
      <c r="C166" s="52">
        <v>102</v>
      </c>
      <c r="D166" s="52">
        <v>53</v>
      </c>
      <c r="E166" s="52">
        <v>44</v>
      </c>
      <c r="F166" s="52">
        <v>5</v>
      </c>
      <c r="G166" s="52">
        <f t="shared" si="34"/>
        <v>17</v>
      </c>
      <c r="H166" s="52">
        <v>5</v>
      </c>
      <c r="I166" s="52">
        <v>6</v>
      </c>
      <c r="J166" s="52">
        <v>6</v>
      </c>
      <c r="K166" s="52">
        <f t="shared" si="35"/>
        <v>26</v>
      </c>
      <c r="L166" s="52">
        <v>8</v>
      </c>
      <c r="M166" s="52">
        <v>9</v>
      </c>
      <c r="N166" s="52">
        <v>9</v>
      </c>
      <c r="O166" s="52">
        <f t="shared" si="36"/>
        <v>32</v>
      </c>
      <c r="P166" s="52">
        <v>10</v>
      </c>
      <c r="Q166" s="52">
        <v>11</v>
      </c>
      <c r="R166" s="52">
        <v>11</v>
      </c>
      <c r="S166" s="52">
        <f t="shared" si="37"/>
        <v>27</v>
      </c>
      <c r="T166" s="52">
        <v>11</v>
      </c>
      <c r="U166" s="52">
        <v>9</v>
      </c>
      <c r="V166" s="52">
        <v>7</v>
      </c>
      <c r="W166" s="51">
        <f t="shared" si="41"/>
        <v>34</v>
      </c>
      <c r="X166" s="51"/>
      <c r="Y166" s="51"/>
      <c r="Z166" s="51"/>
      <c r="AA166" s="51"/>
      <c r="AB166" s="98">
        <f t="shared" si="39"/>
        <v>0</v>
      </c>
      <c r="AC166" s="71">
        <f t="shared" si="40"/>
        <v>0</v>
      </c>
    </row>
    <row r="167" spans="1:29" hidden="1" outlineLevel="1" x14ac:dyDescent="0.2">
      <c r="A167" s="52">
        <v>10</v>
      </c>
      <c r="B167" s="75" t="s">
        <v>89</v>
      </c>
      <c r="C167" s="52">
        <v>59</v>
      </c>
      <c r="D167" s="52">
        <v>31</v>
      </c>
      <c r="E167" s="52">
        <v>25</v>
      </c>
      <c r="F167" s="52">
        <v>3</v>
      </c>
      <c r="G167" s="52">
        <f t="shared" si="34"/>
        <v>10</v>
      </c>
      <c r="H167" s="52">
        <v>3</v>
      </c>
      <c r="I167" s="52">
        <v>3</v>
      </c>
      <c r="J167" s="52">
        <v>4</v>
      </c>
      <c r="K167" s="52">
        <f t="shared" si="35"/>
        <v>16</v>
      </c>
      <c r="L167" s="52">
        <v>6</v>
      </c>
      <c r="M167" s="52">
        <v>5</v>
      </c>
      <c r="N167" s="52">
        <v>5</v>
      </c>
      <c r="O167" s="52">
        <f t="shared" si="36"/>
        <v>18</v>
      </c>
      <c r="P167" s="52">
        <v>6</v>
      </c>
      <c r="Q167" s="52">
        <v>6</v>
      </c>
      <c r="R167" s="52">
        <v>6</v>
      </c>
      <c r="S167" s="52">
        <f t="shared" si="37"/>
        <v>15</v>
      </c>
      <c r="T167" s="52">
        <v>6</v>
      </c>
      <c r="U167" s="52">
        <v>5</v>
      </c>
      <c r="V167" s="52">
        <v>4</v>
      </c>
      <c r="W167" s="51">
        <f t="shared" si="41"/>
        <v>21</v>
      </c>
      <c r="X167" s="51"/>
      <c r="Y167" s="51"/>
      <c r="Z167" s="51"/>
      <c r="AA167" s="51"/>
      <c r="AB167" s="98">
        <f t="shared" si="39"/>
        <v>0</v>
      </c>
      <c r="AC167" s="71">
        <f t="shared" si="40"/>
        <v>0</v>
      </c>
    </row>
    <row r="168" spans="1:29" hidden="1" outlineLevel="1" x14ac:dyDescent="0.2">
      <c r="A168" s="52">
        <v>11</v>
      </c>
      <c r="B168" s="75" t="s">
        <v>90</v>
      </c>
      <c r="C168" s="52">
        <v>35</v>
      </c>
      <c r="D168" s="52">
        <v>18</v>
      </c>
      <c r="E168" s="52">
        <v>15</v>
      </c>
      <c r="F168" s="52">
        <v>2</v>
      </c>
      <c r="G168" s="52">
        <f t="shared" si="34"/>
        <v>6</v>
      </c>
      <c r="H168" s="52">
        <v>2</v>
      </c>
      <c r="I168" s="52">
        <v>2</v>
      </c>
      <c r="J168" s="52">
        <v>2</v>
      </c>
      <c r="K168" s="52">
        <f t="shared" si="35"/>
        <v>9</v>
      </c>
      <c r="L168" s="52">
        <v>3</v>
      </c>
      <c r="M168" s="52">
        <v>3</v>
      </c>
      <c r="N168" s="52">
        <v>3</v>
      </c>
      <c r="O168" s="52">
        <f t="shared" si="36"/>
        <v>11</v>
      </c>
      <c r="P168" s="52">
        <v>3</v>
      </c>
      <c r="Q168" s="52">
        <v>4</v>
      </c>
      <c r="R168" s="52">
        <v>4</v>
      </c>
      <c r="S168" s="52">
        <f t="shared" si="37"/>
        <v>9</v>
      </c>
      <c r="T168" s="52">
        <v>4</v>
      </c>
      <c r="U168" s="52">
        <v>3</v>
      </c>
      <c r="V168" s="52">
        <v>2</v>
      </c>
      <c r="W168" s="51">
        <f t="shared" si="41"/>
        <v>12</v>
      </c>
      <c r="X168" s="51"/>
      <c r="Y168" s="51"/>
      <c r="Z168" s="51"/>
      <c r="AA168" s="51"/>
      <c r="AB168" s="98">
        <f t="shared" si="39"/>
        <v>0</v>
      </c>
      <c r="AC168" s="71">
        <f t="shared" si="40"/>
        <v>0</v>
      </c>
    </row>
    <row r="169" spans="1:29" hidden="1" outlineLevel="1" x14ac:dyDescent="0.2">
      <c r="A169" s="52">
        <v>12</v>
      </c>
      <c r="B169" s="75" t="s">
        <v>91</v>
      </c>
      <c r="C169" s="52">
        <v>20</v>
      </c>
      <c r="D169" s="52">
        <v>10</v>
      </c>
      <c r="E169" s="52">
        <v>9</v>
      </c>
      <c r="F169" s="52">
        <v>1</v>
      </c>
      <c r="G169" s="52">
        <f t="shared" si="34"/>
        <v>3</v>
      </c>
      <c r="H169" s="52">
        <v>1</v>
      </c>
      <c r="I169" s="52">
        <v>1</v>
      </c>
      <c r="J169" s="52">
        <v>1</v>
      </c>
      <c r="K169" s="52">
        <f t="shared" si="35"/>
        <v>6</v>
      </c>
      <c r="L169" s="52">
        <v>2</v>
      </c>
      <c r="M169" s="52">
        <v>2</v>
      </c>
      <c r="N169" s="52">
        <v>2</v>
      </c>
      <c r="O169" s="52">
        <f t="shared" si="36"/>
        <v>6</v>
      </c>
      <c r="P169" s="52">
        <v>2</v>
      </c>
      <c r="Q169" s="52">
        <v>2</v>
      </c>
      <c r="R169" s="52">
        <v>2</v>
      </c>
      <c r="S169" s="52">
        <f t="shared" si="37"/>
        <v>5</v>
      </c>
      <c r="T169" s="52">
        <v>2</v>
      </c>
      <c r="U169" s="52">
        <v>2</v>
      </c>
      <c r="V169" s="52">
        <v>1</v>
      </c>
      <c r="W169" s="51">
        <f t="shared" si="41"/>
        <v>7</v>
      </c>
      <c r="X169" s="51"/>
      <c r="Y169" s="51"/>
      <c r="Z169" s="51"/>
      <c r="AA169" s="51"/>
      <c r="AB169" s="98">
        <f t="shared" si="39"/>
        <v>0</v>
      </c>
      <c r="AC169" s="71">
        <f t="shared" si="40"/>
        <v>0</v>
      </c>
    </row>
    <row r="170" spans="1:29" hidden="1" outlineLevel="1" x14ac:dyDescent="0.2">
      <c r="A170" s="52">
        <v>13</v>
      </c>
      <c r="B170" s="75" t="s">
        <v>92</v>
      </c>
      <c r="C170" s="52">
        <v>12</v>
      </c>
      <c r="D170" s="52">
        <v>6</v>
      </c>
      <c r="E170" s="52">
        <v>5</v>
      </c>
      <c r="F170" s="52">
        <v>1</v>
      </c>
      <c r="G170" s="52">
        <f t="shared" si="34"/>
        <v>3</v>
      </c>
      <c r="H170" s="52">
        <v>1</v>
      </c>
      <c r="I170" s="52">
        <v>1</v>
      </c>
      <c r="J170" s="52">
        <v>1</v>
      </c>
      <c r="K170" s="52">
        <f t="shared" si="35"/>
        <v>3</v>
      </c>
      <c r="L170" s="52">
        <v>1</v>
      </c>
      <c r="M170" s="52">
        <v>1</v>
      </c>
      <c r="N170" s="52">
        <v>1</v>
      </c>
      <c r="O170" s="52">
        <f t="shared" si="36"/>
        <v>3</v>
      </c>
      <c r="P170" s="52">
        <v>1</v>
      </c>
      <c r="Q170" s="52">
        <v>1</v>
      </c>
      <c r="R170" s="52">
        <v>1</v>
      </c>
      <c r="S170" s="52">
        <f t="shared" si="37"/>
        <v>3</v>
      </c>
      <c r="T170" s="52">
        <v>1</v>
      </c>
      <c r="U170" s="52">
        <v>1</v>
      </c>
      <c r="V170" s="52">
        <v>1</v>
      </c>
      <c r="W170" s="51">
        <f t="shared" si="41"/>
        <v>5</v>
      </c>
      <c r="X170" s="51">
        <v>2</v>
      </c>
      <c r="Y170" s="51"/>
      <c r="Z170" s="51">
        <v>2</v>
      </c>
      <c r="AA170" s="51"/>
      <c r="AB170" s="98">
        <f t="shared" si="39"/>
        <v>40</v>
      </c>
      <c r="AC170" s="71">
        <f t="shared" si="40"/>
        <v>16.666666666666664</v>
      </c>
    </row>
    <row r="171" spans="1:29" hidden="1" outlineLevel="1" x14ac:dyDescent="0.2">
      <c r="A171" s="52">
        <v>14</v>
      </c>
      <c r="B171" s="75" t="s">
        <v>93</v>
      </c>
      <c r="C171" s="52">
        <v>19</v>
      </c>
      <c r="D171" s="52">
        <v>10</v>
      </c>
      <c r="E171" s="52">
        <v>8</v>
      </c>
      <c r="F171" s="52">
        <v>1</v>
      </c>
      <c r="G171" s="52">
        <f t="shared" si="34"/>
        <v>3</v>
      </c>
      <c r="H171" s="52">
        <v>1</v>
      </c>
      <c r="I171" s="52">
        <v>1</v>
      </c>
      <c r="J171" s="52">
        <v>1</v>
      </c>
      <c r="K171" s="52">
        <f t="shared" si="35"/>
        <v>5</v>
      </c>
      <c r="L171" s="52">
        <v>1</v>
      </c>
      <c r="M171" s="52">
        <v>2</v>
      </c>
      <c r="N171" s="52">
        <v>2</v>
      </c>
      <c r="O171" s="52">
        <f t="shared" si="36"/>
        <v>6</v>
      </c>
      <c r="P171" s="52">
        <v>2</v>
      </c>
      <c r="Q171" s="52">
        <v>2</v>
      </c>
      <c r="R171" s="52">
        <v>2</v>
      </c>
      <c r="S171" s="52">
        <f t="shared" si="37"/>
        <v>5</v>
      </c>
      <c r="T171" s="52">
        <v>2</v>
      </c>
      <c r="U171" s="52">
        <v>2</v>
      </c>
      <c r="V171" s="52">
        <v>1</v>
      </c>
      <c r="W171" s="51">
        <f t="shared" si="41"/>
        <v>6</v>
      </c>
      <c r="X171" s="51"/>
      <c r="Y171" s="51"/>
      <c r="Z171" s="51"/>
      <c r="AA171" s="51"/>
      <c r="AB171" s="98">
        <f t="shared" si="39"/>
        <v>0</v>
      </c>
      <c r="AC171" s="71">
        <f t="shared" si="40"/>
        <v>0</v>
      </c>
    </row>
    <row r="172" spans="1:29" hidden="1" outlineLevel="1" x14ac:dyDescent="0.2">
      <c r="A172" s="52">
        <v>15</v>
      </c>
      <c r="B172" s="75" t="s">
        <v>94</v>
      </c>
      <c r="C172" s="52">
        <v>27</v>
      </c>
      <c r="D172" s="52">
        <v>14</v>
      </c>
      <c r="E172" s="52">
        <v>12</v>
      </c>
      <c r="F172" s="52">
        <v>1</v>
      </c>
      <c r="G172" s="52">
        <f t="shared" si="34"/>
        <v>5</v>
      </c>
      <c r="H172" s="52">
        <v>1</v>
      </c>
      <c r="I172" s="52">
        <v>2</v>
      </c>
      <c r="J172" s="52">
        <v>2</v>
      </c>
      <c r="K172" s="52">
        <f t="shared" si="35"/>
        <v>6</v>
      </c>
      <c r="L172" s="52">
        <v>1</v>
      </c>
      <c r="M172" s="52">
        <v>2</v>
      </c>
      <c r="N172" s="52">
        <v>3</v>
      </c>
      <c r="O172" s="52">
        <f t="shared" si="36"/>
        <v>9</v>
      </c>
      <c r="P172" s="52">
        <v>3</v>
      </c>
      <c r="Q172" s="52">
        <v>3</v>
      </c>
      <c r="R172" s="52">
        <v>3</v>
      </c>
      <c r="S172" s="52">
        <f t="shared" si="37"/>
        <v>7</v>
      </c>
      <c r="T172" s="52">
        <v>3</v>
      </c>
      <c r="U172" s="52">
        <v>2</v>
      </c>
      <c r="V172" s="52">
        <v>2</v>
      </c>
      <c r="W172" s="51">
        <f t="shared" si="41"/>
        <v>8</v>
      </c>
      <c r="X172" s="51"/>
      <c r="Y172" s="51"/>
      <c r="Z172" s="51"/>
      <c r="AA172" s="51"/>
      <c r="AB172" s="98">
        <f t="shared" si="39"/>
        <v>0</v>
      </c>
      <c r="AC172" s="71">
        <f t="shared" si="40"/>
        <v>0</v>
      </c>
    </row>
    <row r="173" spans="1:29" hidden="1" outlineLevel="1" x14ac:dyDescent="0.2">
      <c r="A173" s="52">
        <v>16</v>
      </c>
      <c r="B173" s="75" t="s">
        <v>95</v>
      </c>
      <c r="C173" s="52">
        <v>20</v>
      </c>
      <c r="D173" s="52">
        <v>10</v>
      </c>
      <c r="E173" s="52">
        <v>9</v>
      </c>
      <c r="F173" s="52">
        <v>1</v>
      </c>
      <c r="G173" s="52">
        <f t="shared" si="34"/>
        <v>3</v>
      </c>
      <c r="H173" s="52">
        <v>1</v>
      </c>
      <c r="I173" s="52">
        <v>1</v>
      </c>
      <c r="J173" s="52">
        <v>1</v>
      </c>
      <c r="K173" s="52">
        <f t="shared" si="35"/>
        <v>6</v>
      </c>
      <c r="L173" s="52">
        <v>2</v>
      </c>
      <c r="M173" s="52">
        <v>2</v>
      </c>
      <c r="N173" s="52">
        <v>2</v>
      </c>
      <c r="O173" s="52">
        <f t="shared" si="36"/>
        <v>6</v>
      </c>
      <c r="P173" s="52">
        <v>2</v>
      </c>
      <c r="Q173" s="52">
        <v>2</v>
      </c>
      <c r="R173" s="52">
        <v>2</v>
      </c>
      <c r="S173" s="52">
        <f t="shared" si="37"/>
        <v>5</v>
      </c>
      <c r="T173" s="52">
        <v>2</v>
      </c>
      <c r="U173" s="52">
        <v>2</v>
      </c>
      <c r="V173" s="52">
        <v>1</v>
      </c>
      <c r="W173" s="51">
        <f t="shared" si="41"/>
        <v>7</v>
      </c>
      <c r="X173" s="51"/>
      <c r="Y173" s="51"/>
      <c r="Z173" s="51"/>
      <c r="AA173" s="51"/>
      <c r="AB173" s="98">
        <f t="shared" si="39"/>
        <v>0</v>
      </c>
      <c r="AC173" s="71">
        <f t="shared" si="40"/>
        <v>0</v>
      </c>
    </row>
    <row r="174" spans="1:29" hidden="1" outlineLevel="1" x14ac:dyDescent="0.2">
      <c r="A174" s="52">
        <v>17</v>
      </c>
      <c r="B174" s="75" t="s">
        <v>96</v>
      </c>
      <c r="C174" s="52">
        <v>77</v>
      </c>
      <c r="D174" s="52">
        <v>42</v>
      </c>
      <c r="E174" s="52">
        <v>31</v>
      </c>
      <c r="F174" s="52">
        <v>4</v>
      </c>
      <c r="G174" s="52">
        <f t="shared" si="34"/>
        <v>13</v>
      </c>
      <c r="H174" s="52">
        <v>4</v>
      </c>
      <c r="I174" s="52">
        <v>4</v>
      </c>
      <c r="J174" s="52">
        <v>5</v>
      </c>
      <c r="K174" s="52">
        <f t="shared" si="35"/>
        <v>20</v>
      </c>
      <c r="L174" s="52">
        <v>6</v>
      </c>
      <c r="M174" s="52">
        <v>7</v>
      </c>
      <c r="N174" s="52">
        <v>7</v>
      </c>
      <c r="O174" s="52">
        <f t="shared" si="36"/>
        <v>24</v>
      </c>
      <c r="P174" s="52">
        <v>8</v>
      </c>
      <c r="Q174" s="52">
        <v>8</v>
      </c>
      <c r="R174" s="52">
        <v>8</v>
      </c>
      <c r="S174" s="52">
        <f t="shared" si="37"/>
        <v>20</v>
      </c>
      <c r="T174" s="52">
        <v>8</v>
      </c>
      <c r="U174" s="52">
        <v>7</v>
      </c>
      <c r="V174" s="52">
        <v>5</v>
      </c>
      <c r="W174" s="51">
        <f t="shared" si="41"/>
        <v>26</v>
      </c>
      <c r="X174" s="51"/>
      <c r="Y174" s="51"/>
      <c r="Z174" s="51"/>
      <c r="AA174" s="51"/>
      <c r="AB174" s="98">
        <f t="shared" si="39"/>
        <v>0</v>
      </c>
      <c r="AC174" s="71">
        <f t="shared" si="40"/>
        <v>0</v>
      </c>
    </row>
    <row r="175" spans="1:29" hidden="1" outlineLevel="1" x14ac:dyDescent="0.2">
      <c r="A175" s="52">
        <v>18</v>
      </c>
      <c r="B175" s="75" t="s">
        <v>97</v>
      </c>
      <c r="C175" s="52">
        <v>112</v>
      </c>
      <c r="D175" s="52">
        <v>59</v>
      </c>
      <c r="E175" s="52">
        <v>48</v>
      </c>
      <c r="F175" s="52">
        <v>5</v>
      </c>
      <c r="G175" s="52">
        <f t="shared" si="34"/>
        <v>19</v>
      </c>
      <c r="H175" s="52">
        <v>6</v>
      </c>
      <c r="I175" s="52">
        <v>6</v>
      </c>
      <c r="J175" s="52">
        <v>7</v>
      </c>
      <c r="K175" s="52">
        <f t="shared" si="35"/>
        <v>29</v>
      </c>
      <c r="L175" s="52">
        <v>9</v>
      </c>
      <c r="M175" s="52">
        <v>10</v>
      </c>
      <c r="N175" s="52">
        <v>10</v>
      </c>
      <c r="O175" s="52">
        <f t="shared" si="36"/>
        <v>35</v>
      </c>
      <c r="P175" s="52">
        <v>11</v>
      </c>
      <c r="Q175" s="52">
        <v>12</v>
      </c>
      <c r="R175" s="52">
        <v>12</v>
      </c>
      <c r="S175" s="52">
        <f t="shared" si="37"/>
        <v>29</v>
      </c>
      <c r="T175" s="52">
        <v>12</v>
      </c>
      <c r="U175" s="52">
        <v>10</v>
      </c>
      <c r="V175" s="52">
        <v>7</v>
      </c>
      <c r="W175" s="51">
        <f t="shared" si="41"/>
        <v>38</v>
      </c>
      <c r="X175" s="51">
        <v>1</v>
      </c>
      <c r="Y175" s="51"/>
      <c r="Z175" s="51"/>
      <c r="AA175" s="51"/>
      <c r="AB175" s="98">
        <f t="shared" si="39"/>
        <v>2.6315789473684208</v>
      </c>
      <c r="AC175" s="71">
        <f t="shared" si="40"/>
        <v>0.89285714285714279</v>
      </c>
    </row>
    <row r="176" spans="1:29" hidden="1" outlineLevel="1" x14ac:dyDescent="0.2">
      <c r="A176" s="52">
        <v>19</v>
      </c>
      <c r="B176" s="75" t="s">
        <v>98</v>
      </c>
      <c r="C176" s="52">
        <v>140</v>
      </c>
      <c r="D176" s="52">
        <v>75</v>
      </c>
      <c r="E176" s="52">
        <v>58</v>
      </c>
      <c r="F176" s="52">
        <v>7</v>
      </c>
      <c r="G176" s="52">
        <f t="shared" si="34"/>
        <v>24</v>
      </c>
      <c r="H176" s="52">
        <v>7</v>
      </c>
      <c r="I176" s="52">
        <v>8</v>
      </c>
      <c r="J176" s="52">
        <v>9</v>
      </c>
      <c r="K176" s="52">
        <f t="shared" si="35"/>
        <v>36</v>
      </c>
      <c r="L176" s="52">
        <v>11</v>
      </c>
      <c r="M176" s="52">
        <v>12</v>
      </c>
      <c r="N176" s="52">
        <v>13</v>
      </c>
      <c r="O176" s="52">
        <f t="shared" si="36"/>
        <v>44</v>
      </c>
      <c r="P176" s="52">
        <v>14</v>
      </c>
      <c r="Q176" s="52">
        <v>15</v>
      </c>
      <c r="R176" s="52">
        <v>15</v>
      </c>
      <c r="S176" s="52">
        <f t="shared" si="37"/>
        <v>36</v>
      </c>
      <c r="T176" s="52">
        <v>15</v>
      </c>
      <c r="U176" s="52">
        <v>12</v>
      </c>
      <c r="V176" s="52">
        <v>9</v>
      </c>
      <c r="W176" s="51">
        <f t="shared" si="41"/>
        <v>47</v>
      </c>
      <c r="X176" s="51">
        <v>2</v>
      </c>
      <c r="Y176" s="51"/>
      <c r="Z176" s="51"/>
      <c r="AA176" s="51"/>
      <c r="AB176" s="98">
        <f t="shared" si="39"/>
        <v>4.2553191489361701</v>
      </c>
      <c r="AC176" s="71">
        <f t="shared" si="40"/>
        <v>1.4285714285714286</v>
      </c>
    </row>
    <row r="177" spans="1:29" hidden="1" outlineLevel="1" x14ac:dyDescent="0.2">
      <c r="A177" s="52">
        <v>20</v>
      </c>
      <c r="B177" s="75" t="s">
        <v>99</v>
      </c>
      <c r="C177" s="52">
        <v>105</v>
      </c>
      <c r="D177" s="52">
        <v>57</v>
      </c>
      <c r="E177" s="52">
        <v>43</v>
      </c>
      <c r="F177" s="52">
        <v>5</v>
      </c>
      <c r="G177" s="52">
        <f t="shared" si="34"/>
        <v>18</v>
      </c>
      <c r="H177" s="52">
        <v>5</v>
      </c>
      <c r="I177" s="52">
        <v>6</v>
      </c>
      <c r="J177" s="52">
        <v>7</v>
      </c>
      <c r="K177" s="52">
        <f t="shared" si="35"/>
        <v>27</v>
      </c>
      <c r="L177" s="52">
        <v>9</v>
      </c>
      <c r="M177" s="52">
        <v>9</v>
      </c>
      <c r="N177" s="52">
        <v>9</v>
      </c>
      <c r="O177" s="52">
        <f t="shared" si="36"/>
        <v>33</v>
      </c>
      <c r="P177" s="52">
        <v>11</v>
      </c>
      <c r="Q177" s="52">
        <v>11</v>
      </c>
      <c r="R177" s="52">
        <v>11</v>
      </c>
      <c r="S177" s="52">
        <f t="shared" si="37"/>
        <v>27</v>
      </c>
      <c r="T177" s="52">
        <v>11</v>
      </c>
      <c r="U177" s="52">
        <v>9</v>
      </c>
      <c r="V177" s="52">
        <v>7</v>
      </c>
      <c r="W177" s="51">
        <f t="shared" si="41"/>
        <v>36</v>
      </c>
      <c r="X177" s="51"/>
      <c r="Y177" s="51"/>
      <c r="Z177" s="51"/>
      <c r="AA177" s="51"/>
      <c r="AB177" s="98">
        <f t="shared" si="39"/>
        <v>0</v>
      </c>
      <c r="AC177" s="71">
        <f t="shared" si="40"/>
        <v>0</v>
      </c>
    </row>
    <row r="178" spans="1:29" hidden="1" outlineLevel="1" x14ac:dyDescent="0.2">
      <c r="A178" s="52">
        <v>21</v>
      </c>
      <c r="B178" s="75" t="s">
        <v>100</v>
      </c>
      <c r="C178" s="52">
        <v>92</v>
      </c>
      <c r="D178" s="52">
        <v>50</v>
      </c>
      <c r="E178" s="52">
        <v>37</v>
      </c>
      <c r="F178" s="52">
        <v>5</v>
      </c>
      <c r="G178" s="52">
        <f t="shared" si="34"/>
        <v>16</v>
      </c>
      <c r="H178" s="52">
        <v>5</v>
      </c>
      <c r="I178" s="52">
        <v>5</v>
      </c>
      <c r="J178" s="52">
        <v>6</v>
      </c>
      <c r="K178" s="52">
        <f t="shared" si="35"/>
        <v>23</v>
      </c>
      <c r="L178" s="52">
        <v>7</v>
      </c>
      <c r="M178" s="52">
        <v>8</v>
      </c>
      <c r="N178" s="52">
        <v>8</v>
      </c>
      <c r="O178" s="52">
        <f t="shared" si="36"/>
        <v>29</v>
      </c>
      <c r="P178" s="52">
        <v>9</v>
      </c>
      <c r="Q178" s="52">
        <v>10</v>
      </c>
      <c r="R178" s="52">
        <v>10</v>
      </c>
      <c r="S178" s="52">
        <f t="shared" si="37"/>
        <v>24</v>
      </c>
      <c r="T178" s="52">
        <v>10</v>
      </c>
      <c r="U178" s="52">
        <v>8</v>
      </c>
      <c r="V178" s="52">
        <v>6</v>
      </c>
      <c r="W178" s="51">
        <f t="shared" si="41"/>
        <v>31</v>
      </c>
      <c r="X178" s="51">
        <v>1</v>
      </c>
      <c r="Y178" s="51"/>
      <c r="Z178" s="51"/>
      <c r="AA178" s="51"/>
      <c r="AB178" s="98">
        <f t="shared" si="39"/>
        <v>3.225806451612903</v>
      </c>
      <c r="AC178" s="71">
        <f t="shared" si="40"/>
        <v>1.0869565217391304</v>
      </c>
    </row>
    <row r="179" spans="1:29" hidden="1" outlineLevel="1" x14ac:dyDescent="0.2">
      <c r="A179" s="52">
        <v>22</v>
      </c>
      <c r="B179" s="75" t="s">
        <v>101</v>
      </c>
      <c r="C179" s="52">
        <v>47</v>
      </c>
      <c r="D179" s="52">
        <v>25</v>
      </c>
      <c r="E179" s="52">
        <v>20</v>
      </c>
      <c r="F179" s="52">
        <v>2</v>
      </c>
      <c r="G179" s="52">
        <f t="shared" si="34"/>
        <v>8</v>
      </c>
      <c r="H179" s="52">
        <v>2</v>
      </c>
      <c r="I179" s="52">
        <v>3</v>
      </c>
      <c r="J179" s="52">
        <v>3</v>
      </c>
      <c r="K179" s="52">
        <f t="shared" si="35"/>
        <v>12</v>
      </c>
      <c r="L179" s="52">
        <v>4</v>
      </c>
      <c r="M179" s="52">
        <v>4</v>
      </c>
      <c r="N179" s="52">
        <v>4</v>
      </c>
      <c r="O179" s="52">
        <f t="shared" si="36"/>
        <v>15</v>
      </c>
      <c r="P179" s="52">
        <v>5</v>
      </c>
      <c r="Q179" s="52">
        <v>5</v>
      </c>
      <c r="R179" s="52">
        <v>5</v>
      </c>
      <c r="S179" s="52">
        <f t="shared" si="37"/>
        <v>12</v>
      </c>
      <c r="T179" s="52">
        <v>5</v>
      </c>
      <c r="U179" s="52">
        <v>4</v>
      </c>
      <c r="V179" s="52">
        <v>3</v>
      </c>
      <c r="W179" s="51">
        <f t="shared" si="41"/>
        <v>16</v>
      </c>
      <c r="X179" s="51"/>
      <c r="Y179" s="51"/>
      <c r="Z179" s="51"/>
      <c r="AA179" s="51"/>
      <c r="AB179" s="98">
        <f t="shared" si="39"/>
        <v>0</v>
      </c>
      <c r="AC179" s="71">
        <f t="shared" si="40"/>
        <v>0</v>
      </c>
    </row>
    <row r="180" spans="1:29" ht="27.75" customHeight="1" collapsed="1" x14ac:dyDescent="0.2">
      <c r="A180" s="48">
        <v>12</v>
      </c>
      <c r="B180" s="49" t="s">
        <v>287</v>
      </c>
      <c r="C180" s="50">
        <f t="shared" si="42"/>
        <v>537</v>
      </c>
      <c r="D180" s="50">
        <v>300</v>
      </c>
      <c r="E180" s="50">
        <v>170</v>
      </c>
      <c r="F180" s="50">
        <v>67</v>
      </c>
      <c r="G180" s="50">
        <f t="shared" si="34"/>
        <v>95</v>
      </c>
      <c r="H180" s="50">
        <v>25</v>
      </c>
      <c r="I180" s="50">
        <v>35</v>
      </c>
      <c r="J180" s="50">
        <v>35</v>
      </c>
      <c r="K180" s="50">
        <f t="shared" si="35"/>
        <v>105</v>
      </c>
      <c r="L180" s="50">
        <v>35</v>
      </c>
      <c r="M180" s="50">
        <v>35</v>
      </c>
      <c r="N180" s="50">
        <v>35</v>
      </c>
      <c r="O180" s="50">
        <f t="shared" si="36"/>
        <v>142</v>
      </c>
      <c r="P180" s="50">
        <v>45</v>
      </c>
      <c r="Q180" s="50">
        <v>40</v>
      </c>
      <c r="R180" s="50">
        <v>57</v>
      </c>
      <c r="S180" s="50">
        <f t="shared" si="37"/>
        <v>195</v>
      </c>
      <c r="T180" s="50">
        <v>75</v>
      </c>
      <c r="U180" s="50">
        <v>60</v>
      </c>
      <c r="V180" s="50">
        <v>60</v>
      </c>
      <c r="W180" s="51">
        <f t="shared" si="41"/>
        <v>165</v>
      </c>
      <c r="X180" s="51">
        <f t="shared" si="38"/>
        <v>99</v>
      </c>
      <c r="Y180" s="51">
        <v>99</v>
      </c>
      <c r="Z180" s="51"/>
      <c r="AA180" s="51"/>
      <c r="AB180" s="98">
        <f t="shared" si="39"/>
        <v>60</v>
      </c>
      <c r="AC180" s="71">
        <f t="shared" si="40"/>
        <v>18.435754189944134</v>
      </c>
    </row>
    <row r="181" spans="1:29" hidden="1" outlineLevel="1" x14ac:dyDescent="0.2">
      <c r="A181" s="58">
        <v>1</v>
      </c>
      <c r="B181" s="69" t="s">
        <v>102</v>
      </c>
      <c r="C181" s="55">
        <f>+D181+E181+F181</f>
        <v>46</v>
      </c>
      <c r="D181" s="58">
        <v>25</v>
      </c>
      <c r="E181" s="58">
        <v>15</v>
      </c>
      <c r="F181" s="58">
        <v>6</v>
      </c>
      <c r="G181" s="58">
        <f t="shared" si="34"/>
        <v>5</v>
      </c>
      <c r="H181" s="55">
        <v>1</v>
      </c>
      <c r="I181" s="55">
        <v>2</v>
      </c>
      <c r="J181" s="55">
        <v>2</v>
      </c>
      <c r="K181" s="55">
        <f t="shared" si="35"/>
        <v>6</v>
      </c>
      <c r="L181" s="55">
        <v>2</v>
      </c>
      <c r="M181" s="55">
        <v>2</v>
      </c>
      <c r="N181" s="55">
        <v>2</v>
      </c>
      <c r="O181" s="55">
        <f t="shared" si="36"/>
        <v>11</v>
      </c>
      <c r="P181" s="55">
        <v>3</v>
      </c>
      <c r="Q181" s="55">
        <v>3</v>
      </c>
      <c r="R181" s="55">
        <v>5</v>
      </c>
      <c r="S181" s="55">
        <f t="shared" si="37"/>
        <v>24</v>
      </c>
      <c r="T181" s="55">
        <v>9</v>
      </c>
      <c r="U181" s="55">
        <v>7</v>
      </c>
      <c r="V181" s="55">
        <f>+C181-H181-I181-J181-L181-M181-N181-P181-Q181-R181-T181-U181</f>
        <v>8</v>
      </c>
      <c r="W181" s="51">
        <f t="shared" si="41"/>
        <v>9</v>
      </c>
      <c r="X181" s="51">
        <f t="shared" si="38"/>
        <v>5</v>
      </c>
      <c r="Y181" s="51">
        <v>5</v>
      </c>
      <c r="Z181" s="51"/>
      <c r="AA181" s="51"/>
      <c r="AB181" s="98">
        <f t="shared" si="39"/>
        <v>55.555555555555557</v>
      </c>
      <c r="AC181" s="71">
        <f t="shared" si="40"/>
        <v>10.869565217391305</v>
      </c>
    </row>
    <row r="182" spans="1:29" hidden="1" outlineLevel="1" x14ac:dyDescent="0.2">
      <c r="A182" s="58">
        <v>2</v>
      </c>
      <c r="B182" s="69" t="s">
        <v>103</v>
      </c>
      <c r="C182" s="55">
        <f t="shared" ref="C182:C192" si="43">+D182+E182+F182</f>
        <v>57</v>
      </c>
      <c r="D182" s="58">
        <v>30</v>
      </c>
      <c r="E182" s="58">
        <v>18</v>
      </c>
      <c r="F182" s="58">
        <v>9</v>
      </c>
      <c r="G182" s="58">
        <f t="shared" si="34"/>
        <v>12</v>
      </c>
      <c r="H182" s="55">
        <v>4</v>
      </c>
      <c r="I182" s="55">
        <v>4</v>
      </c>
      <c r="J182" s="55">
        <v>4</v>
      </c>
      <c r="K182" s="55">
        <f t="shared" si="35"/>
        <v>12</v>
      </c>
      <c r="L182" s="55">
        <v>4</v>
      </c>
      <c r="M182" s="55">
        <v>4</v>
      </c>
      <c r="N182" s="55">
        <v>4</v>
      </c>
      <c r="O182" s="55">
        <f t="shared" si="36"/>
        <v>14</v>
      </c>
      <c r="P182" s="55">
        <v>5</v>
      </c>
      <c r="Q182" s="55">
        <v>3</v>
      </c>
      <c r="R182" s="55">
        <v>6</v>
      </c>
      <c r="S182" s="55">
        <f t="shared" si="37"/>
        <v>19</v>
      </c>
      <c r="T182" s="55">
        <v>7</v>
      </c>
      <c r="U182" s="55">
        <v>6</v>
      </c>
      <c r="V182" s="55">
        <f t="shared" ref="V182:V192" si="44">+C182-H182-I182-J182-L182-M182-N182-P182-Q182-R182-T182-U182</f>
        <v>6</v>
      </c>
      <c r="W182" s="51">
        <f t="shared" si="41"/>
        <v>20</v>
      </c>
      <c r="X182" s="51">
        <f t="shared" si="38"/>
        <v>12</v>
      </c>
      <c r="Y182" s="51">
        <v>12</v>
      </c>
      <c r="Z182" s="51"/>
      <c r="AA182" s="51"/>
      <c r="AB182" s="98">
        <f t="shared" si="39"/>
        <v>60</v>
      </c>
      <c r="AC182" s="71">
        <f t="shared" si="40"/>
        <v>21.052631578947366</v>
      </c>
    </row>
    <row r="183" spans="1:29" hidden="1" outlineLevel="1" x14ac:dyDescent="0.2">
      <c r="A183" s="58">
        <v>3</v>
      </c>
      <c r="B183" s="69" t="s">
        <v>104</v>
      </c>
      <c r="C183" s="55">
        <f t="shared" si="43"/>
        <v>41</v>
      </c>
      <c r="D183" s="58">
        <v>25</v>
      </c>
      <c r="E183" s="58">
        <v>10</v>
      </c>
      <c r="F183" s="58">
        <v>6</v>
      </c>
      <c r="G183" s="58">
        <f t="shared" si="34"/>
        <v>8</v>
      </c>
      <c r="H183" s="55">
        <v>2</v>
      </c>
      <c r="I183" s="55">
        <v>3</v>
      </c>
      <c r="J183" s="55">
        <v>3</v>
      </c>
      <c r="K183" s="55">
        <f t="shared" si="35"/>
        <v>12</v>
      </c>
      <c r="L183" s="55">
        <v>4</v>
      </c>
      <c r="M183" s="55">
        <v>4</v>
      </c>
      <c r="N183" s="55">
        <v>4</v>
      </c>
      <c r="O183" s="55">
        <f t="shared" si="36"/>
        <v>12</v>
      </c>
      <c r="P183" s="55">
        <v>4</v>
      </c>
      <c r="Q183" s="55">
        <v>4</v>
      </c>
      <c r="R183" s="55">
        <v>4</v>
      </c>
      <c r="S183" s="55">
        <f t="shared" si="37"/>
        <v>9</v>
      </c>
      <c r="T183" s="55">
        <v>4</v>
      </c>
      <c r="U183" s="55">
        <v>4</v>
      </c>
      <c r="V183" s="55">
        <f t="shared" si="44"/>
        <v>1</v>
      </c>
      <c r="W183" s="51">
        <f t="shared" si="41"/>
        <v>16</v>
      </c>
      <c r="X183" s="51">
        <f t="shared" si="38"/>
        <v>10</v>
      </c>
      <c r="Y183" s="51">
        <v>10</v>
      </c>
      <c r="Z183" s="51"/>
      <c r="AA183" s="51"/>
      <c r="AB183" s="98">
        <f t="shared" si="39"/>
        <v>62.5</v>
      </c>
      <c r="AC183" s="71">
        <f t="shared" si="40"/>
        <v>24.390243902439025</v>
      </c>
    </row>
    <row r="184" spans="1:29" hidden="1" outlineLevel="1" x14ac:dyDescent="0.2">
      <c r="A184" s="58">
        <v>4</v>
      </c>
      <c r="B184" s="69" t="s">
        <v>105</v>
      </c>
      <c r="C184" s="55">
        <f t="shared" si="43"/>
        <v>48</v>
      </c>
      <c r="D184" s="58">
        <v>25</v>
      </c>
      <c r="E184" s="58">
        <v>14</v>
      </c>
      <c r="F184" s="58">
        <v>9</v>
      </c>
      <c r="G184" s="58">
        <f t="shared" si="34"/>
        <v>14</v>
      </c>
      <c r="H184" s="55">
        <v>4</v>
      </c>
      <c r="I184" s="55">
        <v>5</v>
      </c>
      <c r="J184" s="55">
        <v>5</v>
      </c>
      <c r="K184" s="55">
        <f t="shared" si="35"/>
        <v>9</v>
      </c>
      <c r="L184" s="55">
        <v>3</v>
      </c>
      <c r="M184" s="55">
        <v>3</v>
      </c>
      <c r="N184" s="55">
        <v>3</v>
      </c>
      <c r="O184" s="55">
        <f t="shared" si="36"/>
        <v>13</v>
      </c>
      <c r="P184" s="55">
        <v>5</v>
      </c>
      <c r="Q184" s="55">
        <v>4</v>
      </c>
      <c r="R184" s="55">
        <v>4</v>
      </c>
      <c r="S184" s="55">
        <f t="shared" si="37"/>
        <v>12</v>
      </c>
      <c r="T184" s="55">
        <v>4</v>
      </c>
      <c r="U184" s="55">
        <v>4</v>
      </c>
      <c r="V184" s="55">
        <f t="shared" si="44"/>
        <v>4</v>
      </c>
      <c r="W184" s="51">
        <f t="shared" si="41"/>
        <v>20</v>
      </c>
      <c r="X184" s="51">
        <f t="shared" si="38"/>
        <v>14</v>
      </c>
      <c r="Y184" s="51">
        <v>14</v>
      </c>
      <c r="Z184" s="51"/>
      <c r="AA184" s="51"/>
      <c r="AB184" s="98">
        <f t="shared" si="39"/>
        <v>70</v>
      </c>
      <c r="AC184" s="71">
        <f t="shared" si="40"/>
        <v>29.166666666666668</v>
      </c>
    </row>
    <row r="185" spans="1:29" hidden="1" outlineLevel="1" x14ac:dyDescent="0.2">
      <c r="A185" s="58">
        <v>5</v>
      </c>
      <c r="B185" s="69" t="s">
        <v>106</v>
      </c>
      <c r="C185" s="55">
        <f t="shared" si="43"/>
        <v>36</v>
      </c>
      <c r="D185" s="58">
        <v>14</v>
      </c>
      <c r="E185" s="58">
        <v>18</v>
      </c>
      <c r="F185" s="58">
        <v>4</v>
      </c>
      <c r="G185" s="58">
        <f t="shared" si="34"/>
        <v>7</v>
      </c>
      <c r="H185" s="55">
        <v>1</v>
      </c>
      <c r="I185" s="55">
        <v>3</v>
      </c>
      <c r="J185" s="55">
        <v>3</v>
      </c>
      <c r="K185" s="55">
        <f t="shared" si="35"/>
        <v>6</v>
      </c>
      <c r="L185" s="55">
        <v>2</v>
      </c>
      <c r="M185" s="55">
        <v>2</v>
      </c>
      <c r="N185" s="55">
        <v>2</v>
      </c>
      <c r="O185" s="55">
        <f t="shared" si="36"/>
        <v>10</v>
      </c>
      <c r="P185" s="55">
        <v>3</v>
      </c>
      <c r="Q185" s="55">
        <v>3</v>
      </c>
      <c r="R185" s="55">
        <v>4</v>
      </c>
      <c r="S185" s="55">
        <f t="shared" si="37"/>
        <v>13</v>
      </c>
      <c r="T185" s="55">
        <v>4</v>
      </c>
      <c r="U185" s="55">
        <v>4</v>
      </c>
      <c r="V185" s="55">
        <f t="shared" si="44"/>
        <v>5</v>
      </c>
      <c r="W185" s="51">
        <f t="shared" si="41"/>
        <v>11</v>
      </c>
      <c r="X185" s="51">
        <f t="shared" si="38"/>
        <v>7</v>
      </c>
      <c r="Y185" s="51">
        <v>7</v>
      </c>
      <c r="Z185" s="51"/>
      <c r="AA185" s="51"/>
      <c r="AB185" s="98">
        <f t="shared" si="39"/>
        <v>63.636363636363633</v>
      </c>
      <c r="AC185" s="71">
        <f t="shared" si="40"/>
        <v>19.444444444444446</v>
      </c>
    </row>
    <row r="186" spans="1:29" hidden="1" outlineLevel="1" x14ac:dyDescent="0.2">
      <c r="A186" s="58">
        <v>6</v>
      </c>
      <c r="B186" s="69" t="s">
        <v>107</v>
      </c>
      <c r="C186" s="55">
        <f t="shared" si="43"/>
        <v>49</v>
      </c>
      <c r="D186" s="58">
        <v>34</v>
      </c>
      <c r="E186" s="58">
        <v>12</v>
      </c>
      <c r="F186" s="58">
        <v>3</v>
      </c>
      <c r="G186" s="58">
        <f t="shared" si="34"/>
        <v>11</v>
      </c>
      <c r="H186" s="55">
        <v>3</v>
      </c>
      <c r="I186" s="55">
        <v>4</v>
      </c>
      <c r="J186" s="55">
        <v>4</v>
      </c>
      <c r="K186" s="55">
        <f t="shared" si="35"/>
        <v>12</v>
      </c>
      <c r="L186" s="55">
        <v>4</v>
      </c>
      <c r="M186" s="55">
        <v>4</v>
      </c>
      <c r="N186" s="55">
        <v>4</v>
      </c>
      <c r="O186" s="55">
        <f t="shared" si="36"/>
        <v>14</v>
      </c>
      <c r="P186" s="55">
        <v>5</v>
      </c>
      <c r="Q186" s="55">
        <v>4</v>
      </c>
      <c r="R186" s="55">
        <v>5</v>
      </c>
      <c r="S186" s="55">
        <f t="shared" si="37"/>
        <v>12</v>
      </c>
      <c r="T186" s="55">
        <v>5</v>
      </c>
      <c r="U186" s="55">
        <v>5</v>
      </c>
      <c r="V186" s="55">
        <f t="shared" si="44"/>
        <v>2</v>
      </c>
      <c r="W186" s="51">
        <f t="shared" si="41"/>
        <v>19</v>
      </c>
      <c r="X186" s="51">
        <f t="shared" si="38"/>
        <v>11</v>
      </c>
      <c r="Y186" s="51">
        <v>11</v>
      </c>
      <c r="Z186" s="51"/>
      <c r="AA186" s="51"/>
      <c r="AB186" s="98">
        <f t="shared" si="39"/>
        <v>57.894736842105267</v>
      </c>
      <c r="AC186" s="71">
        <f t="shared" si="40"/>
        <v>22.448979591836736</v>
      </c>
    </row>
    <row r="187" spans="1:29" hidden="1" outlineLevel="1" x14ac:dyDescent="0.2">
      <c r="A187" s="58">
        <v>7</v>
      </c>
      <c r="B187" s="69" t="s">
        <v>108</v>
      </c>
      <c r="C187" s="55">
        <f t="shared" si="43"/>
        <v>45</v>
      </c>
      <c r="D187" s="58">
        <v>29</v>
      </c>
      <c r="E187" s="58">
        <v>11</v>
      </c>
      <c r="F187" s="58">
        <v>5</v>
      </c>
      <c r="G187" s="58">
        <f t="shared" si="34"/>
        <v>11</v>
      </c>
      <c r="H187" s="55">
        <v>3</v>
      </c>
      <c r="I187" s="55">
        <v>4</v>
      </c>
      <c r="J187" s="55">
        <v>4</v>
      </c>
      <c r="K187" s="55">
        <f t="shared" si="35"/>
        <v>12</v>
      </c>
      <c r="L187" s="55">
        <v>4</v>
      </c>
      <c r="M187" s="55">
        <v>4</v>
      </c>
      <c r="N187" s="55">
        <v>4</v>
      </c>
      <c r="O187" s="55">
        <f t="shared" si="36"/>
        <v>12</v>
      </c>
      <c r="P187" s="55">
        <v>4</v>
      </c>
      <c r="Q187" s="55">
        <v>4</v>
      </c>
      <c r="R187" s="55">
        <v>4</v>
      </c>
      <c r="S187" s="55">
        <f t="shared" si="37"/>
        <v>10</v>
      </c>
      <c r="T187" s="55">
        <v>5</v>
      </c>
      <c r="U187" s="55">
        <v>5</v>
      </c>
      <c r="V187" s="55">
        <f t="shared" si="44"/>
        <v>0</v>
      </c>
      <c r="W187" s="51">
        <f t="shared" si="41"/>
        <v>19</v>
      </c>
      <c r="X187" s="51">
        <f t="shared" si="38"/>
        <v>11</v>
      </c>
      <c r="Y187" s="51">
        <v>11</v>
      </c>
      <c r="Z187" s="51"/>
      <c r="AA187" s="51"/>
      <c r="AB187" s="98">
        <f t="shared" si="39"/>
        <v>57.894736842105267</v>
      </c>
      <c r="AC187" s="71">
        <f t="shared" si="40"/>
        <v>24.444444444444443</v>
      </c>
    </row>
    <row r="188" spans="1:29" hidden="1" outlineLevel="1" x14ac:dyDescent="0.2">
      <c r="A188" s="58">
        <v>8</v>
      </c>
      <c r="B188" s="69" t="s">
        <v>109</v>
      </c>
      <c r="C188" s="55">
        <f t="shared" si="43"/>
        <v>40</v>
      </c>
      <c r="D188" s="58">
        <v>24</v>
      </c>
      <c r="E188" s="58">
        <v>11</v>
      </c>
      <c r="F188" s="58">
        <v>5</v>
      </c>
      <c r="G188" s="58">
        <f t="shared" si="34"/>
        <v>5</v>
      </c>
      <c r="H188" s="55">
        <v>1</v>
      </c>
      <c r="I188" s="55">
        <v>2</v>
      </c>
      <c r="J188" s="55">
        <v>2</v>
      </c>
      <c r="K188" s="55">
        <f t="shared" si="35"/>
        <v>6</v>
      </c>
      <c r="L188" s="55">
        <v>2</v>
      </c>
      <c r="M188" s="55">
        <v>2</v>
      </c>
      <c r="N188" s="55">
        <v>2</v>
      </c>
      <c r="O188" s="55">
        <f t="shared" si="36"/>
        <v>12</v>
      </c>
      <c r="P188" s="55">
        <v>3</v>
      </c>
      <c r="Q188" s="55">
        <v>3</v>
      </c>
      <c r="R188" s="55">
        <v>6</v>
      </c>
      <c r="S188" s="55">
        <f t="shared" si="37"/>
        <v>17</v>
      </c>
      <c r="T188" s="55">
        <v>6</v>
      </c>
      <c r="U188" s="55">
        <v>4</v>
      </c>
      <c r="V188" s="55">
        <f t="shared" si="44"/>
        <v>7</v>
      </c>
      <c r="W188" s="51">
        <f t="shared" si="41"/>
        <v>9</v>
      </c>
      <c r="X188" s="51">
        <f t="shared" si="38"/>
        <v>5</v>
      </c>
      <c r="Y188" s="51">
        <v>5</v>
      </c>
      <c r="Z188" s="51"/>
      <c r="AA188" s="51"/>
      <c r="AB188" s="98">
        <f t="shared" si="39"/>
        <v>55.555555555555557</v>
      </c>
      <c r="AC188" s="71">
        <f t="shared" si="40"/>
        <v>12.5</v>
      </c>
    </row>
    <row r="189" spans="1:29" hidden="1" outlineLevel="1" x14ac:dyDescent="0.2">
      <c r="A189" s="58">
        <v>9</v>
      </c>
      <c r="B189" s="69" t="s">
        <v>110</v>
      </c>
      <c r="C189" s="55">
        <f t="shared" si="43"/>
        <v>62</v>
      </c>
      <c r="D189" s="58">
        <v>41</v>
      </c>
      <c r="E189" s="58">
        <v>16</v>
      </c>
      <c r="F189" s="58">
        <v>5</v>
      </c>
      <c r="G189" s="58">
        <f t="shared" si="34"/>
        <v>9</v>
      </c>
      <c r="H189" s="55">
        <v>3</v>
      </c>
      <c r="I189" s="55">
        <v>3</v>
      </c>
      <c r="J189" s="55">
        <v>3</v>
      </c>
      <c r="K189" s="55">
        <f t="shared" si="35"/>
        <v>9</v>
      </c>
      <c r="L189" s="55">
        <v>3</v>
      </c>
      <c r="M189" s="55">
        <v>3</v>
      </c>
      <c r="N189" s="55">
        <v>3</v>
      </c>
      <c r="O189" s="55">
        <f t="shared" si="36"/>
        <v>13</v>
      </c>
      <c r="P189" s="55">
        <v>3</v>
      </c>
      <c r="Q189" s="55">
        <v>2</v>
      </c>
      <c r="R189" s="55">
        <v>8</v>
      </c>
      <c r="S189" s="55">
        <f t="shared" si="37"/>
        <v>31</v>
      </c>
      <c r="T189" s="55">
        <v>14</v>
      </c>
      <c r="U189" s="55">
        <v>10</v>
      </c>
      <c r="V189" s="55">
        <f t="shared" si="44"/>
        <v>7</v>
      </c>
      <c r="W189" s="51">
        <f t="shared" si="41"/>
        <v>15</v>
      </c>
      <c r="X189" s="51">
        <f t="shared" si="38"/>
        <v>9</v>
      </c>
      <c r="Y189" s="51">
        <v>9</v>
      </c>
      <c r="Z189" s="51"/>
      <c r="AA189" s="51"/>
      <c r="AB189" s="98">
        <f t="shared" si="39"/>
        <v>60</v>
      </c>
      <c r="AC189" s="71">
        <f t="shared" si="40"/>
        <v>14.516129032258066</v>
      </c>
    </row>
    <row r="190" spans="1:29" hidden="1" outlineLevel="1" x14ac:dyDescent="0.2">
      <c r="A190" s="58">
        <v>10</v>
      </c>
      <c r="B190" s="69" t="s">
        <v>111</v>
      </c>
      <c r="C190" s="55">
        <f t="shared" si="43"/>
        <v>49</v>
      </c>
      <c r="D190" s="58">
        <v>24</v>
      </c>
      <c r="E190" s="58">
        <v>16</v>
      </c>
      <c r="F190" s="58">
        <v>9</v>
      </c>
      <c r="G190" s="58">
        <f t="shared" si="34"/>
        <v>6</v>
      </c>
      <c r="H190" s="55">
        <v>2</v>
      </c>
      <c r="I190" s="55">
        <v>2</v>
      </c>
      <c r="J190" s="55">
        <v>2</v>
      </c>
      <c r="K190" s="55">
        <f t="shared" si="35"/>
        <v>12</v>
      </c>
      <c r="L190" s="55">
        <v>4</v>
      </c>
      <c r="M190" s="55">
        <v>4</v>
      </c>
      <c r="N190" s="55">
        <v>4</v>
      </c>
      <c r="O190" s="55">
        <f t="shared" si="36"/>
        <v>15</v>
      </c>
      <c r="P190" s="55">
        <v>5</v>
      </c>
      <c r="Q190" s="55">
        <v>5</v>
      </c>
      <c r="R190" s="55">
        <v>5</v>
      </c>
      <c r="S190" s="55">
        <f t="shared" si="37"/>
        <v>16</v>
      </c>
      <c r="T190" s="55">
        <v>5</v>
      </c>
      <c r="U190" s="55">
        <v>5</v>
      </c>
      <c r="V190" s="55">
        <f t="shared" si="44"/>
        <v>6</v>
      </c>
      <c r="W190" s="51">
        <f t="shared" si="41"/>
        <v>14</v>
      </c>
      <c r="X190" s="51">
        <f t="shared" si="38"/>
        <v>6</v>
      </c>
      <c r="Y190" s="51">
        <v>6</v>
      </c>
      <c r="Z190" s="51"/>
      <c r="AA190" s="51"/>
      <c r="AB190" s="98">
        <f t="shared" si="39"/>
        <v>42.857142857142854</v>
      </c>
      <c r="AC190" s="71">
        <f t="shared" si="40"/>
        <v>12.244897959183673</v>
      </c>
    </row>
    <row r="191" spans="1:29" hidden="1" outlineLevel="1" x14ac:dyDescent="0.2">
      <c r="A191" s="58">
        <v>11</v>
      </c>
      <c r="B191" s="69" t="s">
        <v>112</v>
      </c>
      <c r="C191" s="55">
        <f t="shared" si="43"/>
        <v>35</v>
      </c>
      <c r="D191" s="58">
        <v>20</v>
      </c>
      <c r="E191" s="58">
        <v>11</v>
      </c>
      <c r="F191" s="58">
        <v>4</v>
      </c>
      <c r="G191" s="58">
        <f t="shared" si="34"/>
        <v>5</v>
      </c>
      <c r="H191" s="55">
        <v>1</v>
      </c>
      <c r="I191" s="55">
        <v>2</v>
      </c>
      <c r="J191" s="55">
        <v>2</v>
      </c>
      <c r="K191" s="55">
        <f t="shared" si="35"/>
        <v>6</v>
      </c>
      <c r="L191" s="55">
        <v>2</v>
      </c>
      <c r="M191" s="55">
        <v>2</v>
      </c>
      <c r="N191" s="55">
        <v>2</v>
      </c>
      <c r="O191" s="55">
        <f t="shared" si="36"/>
        <v>10</v>
      </c>
      <c r="P191" s="55">
        <v>3</v>
      </c>
      <c r="Q191" s="55">
        <v>3</v>
      </c>
      <c r="R191" s="55">
        <v>4</v>
      </c>
      <c r="S191" s="55">
        <f t="shared" si="37"/>
        <v>14</v>
      </c>
      <c r="T191" s="55">
        <v>4</v>
      </c>
      <c r="U191" s="55">
        <v>4</v>
      </c>
      <c r="V191" s="55">
        <f t="shared" si="44"/>
        <v>6</v>
      </c>
      <c r="W191" s="51">
        <f t="shared" si="41"/>
        <v>9</v>
      </c>
      <c r="X191" s="51">
        <f t="shared" si="38"/>
        <v>5</v>
      </c>
      <c r="Y191" s="51">
        <v>5</v>
      </c>
      <c r="Z191" s="51"/>
      <c r="AA191" s="51"/>
      <c r="AB191" s="98">
        <f t="shared" si="39"/>
        <v>55.555555555555557</v>
      </c>
      <c r="AC191" s="71">
        <f t="shared" si="40"/>
        <v>14.285714285714285</v>
      </c>
    </row>
    <row r="192" spans="1:29" hidden="1" outlineLevel="1" x14ac:dyDescent="0.2">
      <c r="A192" s="58">
        <v>12</v>
      </c>
      <c r="B192" s="69" t="s">
        <v>113</v>
      </c>
      <c r="C192" s="55">
        <f t="shared" si="43"/>
        <v>29</v>
      </c>
      <c r="D192" s="58">
        <v>9</v>
      </c>
      <c r="E192" s="58">
        <v>18</v>
      </c>
      <c r="F192" s="58">
        <v>2</v>
      </c>
      <c r="G192" s="58">
        <f t="shared" si="34"/>
        <v>2</v>
      </c>
      <c r="H192" s="55">
        <v>0</v>
      </c>
      <c r="I192" s="55">
        <v>1</v>
      </c>
      <c r="J192" s="55">
        <v>1</v>
      </c>
      <c r="K192" s="55">
        <f t="shared" si="35"/>
        <v>3</v>
      </c>
      <c r="L192" s="55">
        <v>1</v>
      </c>
      <c r="M192" s="55">
        <v>1</v>
      </c>
      <c r="N192" s="55">
        <v>1</v>
      </c>
      <c r="O192" s="55">
        <f t="shared" si="36"/>
        <v>6</v>
      </c>
      <c r="P192" s="55">
        <v>2</v>
      </c>
      <c r="Q192" s="55">
        <v>2</v>
      </c>
      <c r="R192" s="55">
        <v>2</v>
      </c>
      <c r="S192" s="55">
        <f t="shared" si="37"/>
        <v>18</v>
      </c>
      <c r="T192" s="55">
        <v>8</v>
      </c>
      <c r="U192" s="55">
        <v>2</v>
      </c>
      <c r="V192" s="55">
        <f t="shared" si="44"/>
        <v>8</v>
      </c>
      <c r="W192" s="51">
        <f t="shared" si="41"/>
        <v>4</v>
      </c>
      <c r="X192" s="51">
        <f t="shared" si="38"/>
        <v>4</v>
      </c>
      <c r="Y192" s="51">
        <v>4</v>
      </c>
      <c r="Z192" s="51"/>
      <c r="AA192" s="51"/>
      <c r="AB192" s="98">
        <f t="shared" si="39"/>
        <v>100</v>
      </c>
      <c r="AC192" s="71">
        <f t="shared" si="40"/>
        <v>13.793103448275861</v>
      </c>
    </row>
    <row r="193" spans="1:29" ht="27.75" customHeight="1" collapsed="1" x14ac:dyDescent="0.2">
      <c r="A193" s="48">
        <v>13</v>
      </c>
      <c r="B193" s="49" t="s">
        <v>270</v>
      </c>
      <c r="C193" s="50">
        <f t="shared" si="42"/>
        <v>2227</v>
      </c>
      <c r="D193" s="50">
        <v>1200</v>
      </c>
      <c r="E193" s="50">
        <v>840</v>
      </c>
      <c r="F193" s="50">
        <v>187</v>
      </c>
      <c r="G193" s="50">
        <f t="shared" si="34"/>
        <v>350</v>
      </c>
      <c r="H193" s="50">
        <v>80</v>
      </c>
      <c r="I193" s="50">
        <v>120</v>
      </c>
      <c r="J193" s="50">
        <v>150</v>
      </c>
      <c r="K193" s="50">
        <f t="shared" si="35"/>
        <v>660</v>
      </c>
      <c r="L193" s="50">
        <v>220</v>
      </c>
      <c r="M193" s="50">
        <v>220</v>
      </c>
      <c r="N193" s="50">
        <v>220</v>
      </c>
      <c r="O193" s="50">
        <f t="shared" si="36"/>
        <v>660</v>
      </c>
      <c r="P193" s="50">
        <v>220</v>
      </c>
      <c r="Q193" s="50">
        <v>220</v>
      </c>
      <c r="R193" s="50">
        <v>220</v>
      </c>
      <c r="S193" s="50">
        <f t="shared" si="37"/>
        <v>557</v>
      </c>
      <c r="T193" s="50">
        <v>217</v>
      </c>
      <c r="U193" s="50">
        <v>190</v>
      </c>
      <c r="V193" s="50">
        <v>150</v>
      </c>
      <c r="W193" s="51">
        <f t="shared" si="41"/>
        <v>790</v>
      </c>
      <c r="X193" s="51">
        <f>SUM(X194:X212)</f>
        <v>202</v>
      </c>
      <c r="Y193" s="51">
        <v>187</v>
      </c>
      <c r="Z193" s="51">
        <v>6</v>
      </c>
      <c r="AA193" s="51"/>
      <c r="AB193" s="98">
        <f t="shared" si="39"/>
        <v>25.569620253164555</v>
      </c>
      <c r="AC193" s="71">
        <f t="shared" si="40"/>
        <v>9.0704984283789862</v>
      </c>
    </row>
    <row r="194" spans="1:29" hidden="1" outlineLevel="1" x14ac:dyDescent="0.2">
      <c r="A194" s="69">
        <v>1</v>
      </c>
      <c r="B194" s="69" t="s">
        <v>155</v>
      </c>
      <c r="C194" s="58">
        <v>165</v>
      </c>
      <c r="D194" s="58">
        <v>90</v>
      </c>
      <c r="E194" s="58">
        <v>62</v>
      </c>
      <c r="F194" s="58">
        <v>13</v>
      </c>
      <c r="G194" s="58">
        <f t="shared" si="34"/>
        <v>35</v>
      </c>
      <c r="H194" s="58">
        <v>5</v>
      </c>
      <c r="I194" s="58">
        <v>15</v>
      </c>
      <c r="J194" s="58">
        <v>15</v>
      </c>
      <c r="K194" s="58">
        <f t="shared" si="35"/>
        <v>50</v>
      </c>
      <c r="L194" s="58">
        <v>18</v>
      </c>
      <c r="M194" s="58">
        <v>17</v>
      </c>
      <c r="N194" s="58">
        <v>15</v>
      </c>
      <c r="O194" s="58">
        <f t="shared" si="36"/>
        <v>40</v>
      </c>
      <c r="P194" s="58">
        <v>13</v>
      </c>
      <c r="Q194" s="58">
        <v>13</v>
      </c>
      <c r="R194" s="58">
        <v>14</v>
      </c>
      <c r="S194" s="58">
        <f t="shared" si="37"/>
        <v>40</v>
      </c>
      <c r="T194" s="58">
        <v>14</v>
      </c>
      <c r="U194" s="58">
        <v>16</v>
      </c>
      <c r="V194" s="58">
        <v>10</v>
      </c>
      <c r="W194" s="51">
        <f t="shared" si="41"/>
        <v>70</v>
      </c>
      <c r="X194" s="51">
        <v>17</v>
      </c>
      <c r="Y194" s="51">
        <v>14</v>
      </c>
      <c r="Z194" s="51">
        <v>1</v>
      </c>
      <c r="AA194" s="51"/>
      <c r="AB194" s="98">
        <f t="shared" si="39"/>
        <v>24.285714285714285</v>
      </c>
      <c r="AC194" s="71">
        <f t="shared" si="40"/>
        <v>10.303030303030303</v>
      </c>
    </row>
    <row r="195" spans="1:29" hidden="1" outlineLevel="1" x14ac:dyDescent="0.2">
      <c r="A195" s="69">
        <v>2</v>
      </c>
      <c r="B195" s="69" t="s">
        <v>156</v>
      </c>
      <c r="C195" s="58">
        <v>110</v>
      </c>
      <c r="D195" s="58">
        <v>60</v>
      </c>
      <c r="E195" s="58">
        <v>40</v>
      </c>
      <c r="F195" s="58">
        <v>10</v>
      </c>
      <c r="G195" s="58">
        <f t="shared" si="34"/>
        <v>14</v>
      </c>
      <c r="H195" s="58">
        <v>3</v>
      </c>
      <c r="I195" s="58">
        <v>5</v>
      </c>
      <c r="J195" s="58">
        <v>6</v>
      </c>
      <c r="K195" s="58">
        <f t="shared" si="35"/>
        <v>29</v>
      </c>
      <c r="L195" s="58">
        <v>10</v>
      </c>
      <c r="M195" s="58">
        <v>8</v>
      </c>
      <c r="N195" s="58">
        <v>11</v>
      </c>
      <c r="O195" s="58">
        <f t="shared" si="36"/>
        <v>40</v>
      </c>
      <c r="P195" s="58">
        <v>16</v>
      </c>
      <c r="Q195" s="58">
        <v>14</v>
      </c>
      <c r="R195" s="58">
        <v>10</v>
      </c>
      <c r="S195" s="58">
        <f t="shared" si="37"/>
        <v>27</v>
      </c>
      <c r="T195" s="58">
        <v>10</v>
      </c>
      <c r="U195" s="58">
        <v>10</v>
      </c>
      <c r="V195" s="58">
        <v>7</v>
      </c>
      <c r="W195" s="51">
        <f t="shared" si="41"/>
        <v>32</v>
      </c>
      <c r="X195" s="51">
        <v>5</v>
      </c>
      <c r="Y195" s="51">
        <v>5</v>
      </c>
      <c r="Z195" s="51"/>
      <c r="AA195" s="51"/>
      <c r="AB195" s="98">
        <f t="shared" si="39"/>
        <v>15.625</v>
      </c>
      <c r="AC195" s="71">
        <f t="shared" si="40"/>
        <v>4.5454545454545459</v>
      </c>
    </row>
    <row r="196" spans="1:29" hidden="1" outlineLevel="1" x14ac:dyDescent="0.2">
      <c r="A196" s="69">
        <v>3</v>
      </c>
      <c r="B196" s="69" t="s">
        <v>157</v>
      </c>
      <c r="C196" s="58">
        <v>110</v>
      </c>
      <c r="D196" s="58">
        <v>60</v>
      </c>
      <c r="E196" s="58">
        <v>40</v>
      </c>
      <c r="F196" s="58">
        <v>10</v>
      </c>
      <c r="G196" s="58">
        <f t="shared" si="34"/>
        <v>14</v>
      </c>
      <c r="H196" s="58">
        <v>3</v>
      </c>
      <c r="I196" s="58">
        <v>5</v>
      </c>
      <c r="J196" s="58">
        <v>6</v>
      </c>
      <c r="K196" s="58">
        <f t="shared" si="35"/>
        <v>35</v>
      </c>
      <c r="L196" s="58">
        <v>10</v>
      </c>
      <c r="M196" s="58">
        <v>13</v>
      </c>
      <c r="N196" s="58">
        <v>12</v>
      </c>
      <c r="O196" s="58">
        <f t="shared" si="36"/>
        <v>31</v>
      </c>
      <c r="P196" s="58">
        <v>10</v>
      </c>
      <c r="Q196" s="58">
        <v>10</v>
      </c>
      <c r="R196" s="58">
        <v>11</v>
      </c>
      <c r="S196" s="58">
        <f t="shared" si="37"/>
        <v>30</v>
      </c>
      <c r="T196" s="58">
        <v>11</v>
      </c>
      <c r="U196" s="58">
        <v>10</v>
      </c>
      <c r="V196" s="58">
        <v>9</v>
      </c>
      <c r="W196" s="51">
        <f t="shared" si="41"/>
        <v>37</v>
      </c>
      <c r="X196" s="51">
        <v>16</v>
      </c>
      <c r="Y196" s="51">
        <v>11</v>
      </c>
      <c r="Z196" s="51">
        <v>2</v>
      </c>
      <c r="AA196" s="51"/>
      <c r="AB196" s="98">
        <f t="shared" si="39"/>
        <v>43.243243243243242</v>
      </c>
      <c r="AC196" s="71">
        <f t="shared" si="40"/>
        <v>14.545454545454545</v>
      </c>
    </row>
    <row r="197" spans="1:29" hidden="1" outlineLevel="1" x14ac:dyDescent="0.2">
      <c r="A197" s="69">
        <v>4</v>
      </c>
      <c r="B197" s="69" t="s">
        <v>158</v>
      </c>
      <c r="C197" s="58">
        <v>110</v>
      </c>
      <c r="D197" s="58">
        <v>60</v>
      </c>
      <c r="E197" s="58">
        <v>40</v>
      </c>
      <c r="F197" s="58">
        <v>10</v>
      </c>
      <c r="G197" s="58">
        <f t="shared" si="34"/>
        <v>13</v>
      </c>
      <c r="H197" s="58">
        <v>3</v>
      </c>
      <c r="I197" s="58">
        <v>5</v>
      </c>
      <c r="J197" s="58">
        <v>5</v>
      </c>
      <c r="K197" s="58">
        <f t="shared" si="35"/>
        <v>33</v>
      </c>
      <c r="L197" s="58">
        <v>11</v>
      </c>
      <c r="M197" s="58">
        <v>11</v>
      </c>
      <c r="N197" s="58">
        <v>11</v>
      </c>
      <c r="O197" s="58">
        <f t="shared" si="36"/>
        <v>33</v>
      </c>
      <c r="P197" s="58">
        <v>11</v>
      </c>
      <c r="Q197" s="58">
        <v>11</v>
      </c>
      <c r="R197" s="58">
        <v>11</v>
      </c>
      <c r="S197" s="58">
        <f t="shared" si="37"/>
        <v>31</v>
      </c>
      <c r="T197" s="58">
        <v>11</v>
      </c>
      <c r="U197" s="58">
        <v>10</v>
      </c>
      <c r="V197" s="58">
        <v>10</v>
      </c>
      <c r="W197" s="51">
        <f t="shared" si="41"/>
        <v>35</v>
      </c>
      <c r="X197" s="51">
        <v>4</v>
      </c>
      <c r="Y197" s="51">
        <v>2</v>
      </c>
      <c r="Z197" s="51">
        <v>1</v>
      </c>
      <c r="AA197" s="51"/>
      <c r="AB197" s="98">
        <f t="shared" si="39"/>
        <v>11.428571428571429</v>
      </c>
      <c r="AC197" s="71">
        <f t="shared" si="40"/>
        <v>3.6363636363636362</v>
      </c>
    </row>
    <row r="198" spans="1:29" hidden="1" outlineLevel="1" x14ac:dyDescent="0.2">
      <c r="A198" s="69">
        <v>5</v>
      </c>
      <c r="B198" s="69" t="s">
        <v>159</v>
      </c>
      <c r="C198" s="58">
        <v>110</v>
      </c>
      <c r="D198" s="58">
        <v>60</v>
      </c>
      <c r="E198" s="58">
        <v>40</v>
      </c>
      <c r="F198" s="58">
        <v>10</v>
      </c>
      <c r="G198" s="58">
        <f t="shared" ref="G198:G226" si="45">SUM(H198:J198)</f>
        <v>16</v>
      </c>
      <c r="H198" s="58">
        <v>4</v>
      </c>
      <c r="I198" s="58">
        <v>5</v>
      </c>
      <c r="J198" s="58">
        <v>7</v>
      </c>
      <c r="K198" s="58">
        <f t="shared" ref="K198:K226" si="46">SUM(L198:N198)</f>
        <v>33</v>
      </c>
      <c r="L198" s="58">
        <v>11</v>
      </c>
      <c r="M198" s="58">
        <v>11</v>
      </c>
      <c r="N198" s="58">
        <v>11</v>
      </c>
      <c r="O198" s="58">
        <f t="shared" ref="O198:O226" si="47">SUM(P198:R198)</f>
        <v>33</v>
      </c>
      <c r="P198" s="58">
        <v>11</v>
      </c>
      <c r="Q198" s="58">
        <v>11</v>
      </c>
      <c r="R198" s="58">
        <v>11</v>
      </c>
      <c r="S198" s="58">
        <f t="shared" ref="S198:S226" si="48">SUM(T198:V198)</f>
        <v>28</v>
      </c>
      <c r="T198" s="58">
        <v>11</v>
      </c>
      <c r="U198" s="58">
        <v>10</v>
      </c>
      <c r="V198" s="58">
        <v>7</v>
      </c>
      <c r="W198" s="51">
        <f t="shared" si="41"/>
        <v>38</v>
      </c>
      <c r="X198" s="51">
        <v>5</v>
      </c>
      <c r="Y198" s="51">
        <v>5</v>
      </c>
      <c r="Z198" s="51"/>
      <c r="AA198" s="51"/>
      <c r="AB198" s="98">
        <f t="shared" ref="AB198:AB226" si="49">+X198/W198*100</f>
        <v>13.157894736842104</v>
      </c>
      <c r="AC198" s="71">
        <f t="shared" ref="AC198:AC225" si="50">+X198/C198*100</f>
        <v>4.5454545454545459</v>
      </c>
    </row>
    <row r="199" spans="1:29" hidden="1" outlineLevel="1" x14ac:dyDescent="0.2">
      <c r="A199" s="69">
        <v>6</v>
      </c>
      <c r="B199" s="69" t="s">
        <v>160</v>
      </c>
      <c r="C199" s="58">
        <v>120</v>
      </c>
      <c r="D199" s="58">
        <v>65</v>
      </c>
      <c r="E199" s="58">
        <v>45</v>
      </c>
      <c r="F199" s="58">
        <v>10</v>
      </c>
      <c r="G199" s="58">
        <f t="shared" si="45"/>
        <v>18</v>
      </c>
      <c r="H199" s="58">
        <v>5</v>
      </c>
      <c r="I199" s="58">
        <v>6</v>
      </c>
      <c r="J199" s="58">
        <v>7</v>
      </c>
      <c r="K199" s="58">
        <f t="shared" si="46"/>
        <v>34</v>
      </c>
      <c r="L199" s="58">
        <v>10</v>
      </c>
      <c r="M199" s="58">
        <v>12</v>
      </c>
      <c r="N199" s="58">
        <v>12</v>
      </c>
      <c r="O199" s="58">
        <f t="shared" si="47"/>
        <v>37</v>
      </c>
      <c r="P199" s="58">
        <v>12</v>
      </c>
      <c r="Q199" s="58">
        <v>12</v>
      </c>
      <c r="R199" s="58">
        <v>13</v>
      </c>
      <c r="S199" s="58">
        <f t="shared" si="48"/>
        <v>31</v>
      </c>
      <c r="T199" s="58">
        <v>14</v>
      </c>
      <c r="U199" s="58">
        <v>11</v>
      </c>
      <c r="V199" s="58">
        <v>6</v>
      </c>
      <c r="W199" s="51">
        <f t="shared" ref="W199:W226" si="51">H199+I199+J199+L199+M199</f>
        <v>40</v>
      </c>
      <c r="X199" s="51">
        <v>11</v>
      </c>
      <c r="Y199" s="51">
        <v>11</v>
      </c>
      <c r="Z199" s="51"/>
      <c r="AA199" s="51"/>
      <c r="AB199" s="98">
        <f t="shared" si="49"/>
        <v>27.500000000000004</v>
      </c>
      <c r="AC199" s="71">
        <f t="shared" si="50"/>
        <v>9.1666666666666661</v>
      </c>
    </row>
    <row r="200" spans="1:29" hidden="1" outlineLevel="1" x14ac:dyDescent="0.2">
      <c r="A200" s="69">
        <v>7</v>
      </c>
      <c r="B200" s="69" t="s">
        <v>161</v>
      </c>
      <c r="C200" s="58">
        <v>110</v>
      </c>
      <c r="D200" s="58">
        <v>60</v>
      </c>
      <c r="E200" s="58">
        <v>40</v>
      </c>
      <c r="F200" s="58">
        <v>10</v>
      </c>
      <c r="G200" s="58">
        <f t="shared" si="45"/>
        <v>17</v>
      </c>
      <c r="H200" s="58">
        <v>4</v>
      </c>
      <c r="I200" s="58">
        <v>6</v>
      </c>
      <c r="J200" s="58">
        <v>7</v>
      </c>
      <c r="K200" s="58">
        <f t="shared" si="46"/>
        <v>33</v>
      </c>
      <c r="L200" s="58">
        <v>11</v>
      </c>
      <c r="M200" s="58">
        <v>11</v>
      </c>
      <c r="N200" s="58">
        <v>11</v>
      </c>
      <c r="O200" s="58">
        <f t="shared" si="47"/>
        <v>33</v>
      </c>
      <c r="P200" s="58">
        <v>11</v>
      </c>
      <c r="Q200" s="58">
        <v>11</v>
      </c>
      <c r="R200" s="58">
        <v>11</v>
      </c>
      <c r="S200" s="58">
        <f t="shared" si="48"/>
        <v>27</v>
      </c>
      <c r="T200" s="58">
        <v>11</v>
      </c>
      <c r="U200" s="58">
        <v>9</v>
      </c>
      <c r="V200" s="58">
        <v>7</v>
      </c>
      <c r="W200" s="51">
        <f t="shared" si="51"/>
        <v>39</v>
      </c>
      <c r="X200" s="51">
        <v>5</v>
      </c>
      <c r="Y200" s="51">
        <v>5</v>
      </c>
      <c r="Z200" s="51"/>
      <c r="AA200" s="51"/>
      <c r="AB200" s="98">
        <f t="shared" si="49"/>
        <v>12.820512820512819</v>
      </c>
      <c r="AC200" s="71">
        <f t="shared" si="50"/>
        <v>4.5454545454545459</v>
      </c>
    </row>
    <row r="201" spans="1:29" hidden="1" outlineLevel="1" x14ac:dyDescent="0.2">
      <c r="A201" s="69">
        <v>8</v>
      </c>
      <c r="B201" s="69" t="s">
        <v>162</v>
      </c>
      <c r="C201" s="58">
        <v>110</v>
      </c>
      <c r="D201" s="58">
        <v>60</v>
      </c>
      <c r="E201" s="58">
        <v>40</v>
      </c>
      <c r="F201" s="58">
        <v>10</v>
      </c>
      <c r="G201" s="58">
        <f t="shared" si="45"/>
        <v>17</v>
      </c>
      <c r="H201" s="58">
        <v>4</v>
      </c>
      <c r="I201" s="58">
        <v>6</v>
      </c>
      <c r="J201" s="58">
        <v>7</v>
      </c>
      <c r="K201" s="58">
        <f t="shared" si="46"/>
        <v>33</v>
      </c>
      <c r="L201" s="58">
        <v>11</v>
      </c>
      <c r="M201" s="58">
        <v>11</v>
      </c>
      <c r="N201" s="58">
        <v>11</v>
      </c>
      <c r="O201" s="58">
        <f t="shared" si="47"/>
        <v>33</v>
      </c>
      <c r="P201" s="58">
        <v>11</v>
      </c>
      <c r="Q201" s="58">
        <v>11</v>
      </c>
      <c r="R201" s="58">
        <v>11</v>
      </c>
      <c r="S201" s="58">
        <f t="shared" si="48"/>
        <v>27</v>
      </c>
      <c r="T201" s="58">
        <v>11</v>
      </c>
      <c r="U201" s="58">
        <v>9</v>
      </c>
      <c r="V201" s="58">
        <v>7</v>
      </c>
      <c r="W201" s="51">
        <f t="shared" si="51"/>
        <v>39</v>
      </c>
      <c r="X201" s="51">
        <v>8</v>
      </c>
      <c r="Y201" s="51">
        <v>8</v>
      </c>
      <c r="Z201" s="51"/>
      <c r="AA201" s="51"/>
      <c r="AB201" s="98">
        <f t="shared" si="49"/>
        <v>20.512820512820511</v>
      </c>
      <c r="AC201" s="71">
        <f t="shared" si="50"/>
        <v>7.2727272727272725</v>
      </c>
    </row>
    <row r="202" spans="1:29" hidden="1" outlineLevel="1" x14ac:dyDescent="0.2">
      <c r="A202" s="69">
        <v>9</v>
      </c>
      <c r="B202" s="69" t="s">
        <v>163</v>
      </c>
      <c r="C202" s="58">
        <v>100</v>
      </c>
      <c r="D202" s="58">
        <v>55</v>
      </c>
      <c r="E202" s="58">
        <v>40</v>
      </c>
      <c r="F202" s="58">
        <v>5</v>
      </c>
      <c r="G202" s="58">
        <f t="shared" si="45"/>
        <v>14</v>
      </c>
      <c r="H202" s="58">
        <v>3</v>
      </c>
      <c r="I202" s="58">
        <v>5</v>
      </c>
      <c r="J202" s="58">
        <v>6</v>
      </c>
      <c r="K202" s="58">
        <f t="shared" si="46"/>
        <v>30</v>
      </c>
      <c r="L202" s="58">
        <v>10</v>
      </c>
      <c r="M202" s="58">
        <v>10</v>
      </c>
      <c r="N202" s="58">
        <v>10</v>
      </c>
      <c r="O202" s="58">
        <f t="shared" si="47"/>
        <v>30</v>
      </c>
      <c r="P202" s="58">
        <v>10</v>
      </c>
      <c r="Q202" s="58">
        <v>10</v>
      </c>
      <c r="R202" s="58">
        <v>10</v>
      </c>
      <c r="S202" s="58">
        <f t="shared" si="48"/>
        <v>26</v>
      </c>
      <c r="T202" s="58">
        <v>10</v>
      </c>
      <c r="U202" s="58">
        <v>8</v>
      </c>
      <c r="V202" s="58">
        <v>8</v>
      </c>
      <c r="W202" s="51">
        <f t="shared" si="51"/>
        <v>34</v>
      </c>
      <c r="X202" s="51">
        <v>8</v>
      </c>
      <c r="Y202" s="51">
        <v>8</v>
      </c>
      <c r="Z202" s="51"/>
      <c r="AA202" s="51"/>
      <c r="AB202" s="98">
        <f t="shared" si="49"/>
        <v>23.52941176470588</v>
      </c>
      <c r="AC202" s="71">
        <f t="shared" si="50"/>
        <v>8</v>
      </c>
    </row>
    <row r="203" spans="1:29" hidden="1" outlineLevel="1" x14ac:dyDescent="0.2">
      <c r="A203" s="69">
        <v>10</v>
      </c>
      <c r="B203" s="69" t="s">
        <v>164</v>
      </c>
      <c r="C203" s="58">
        <v>130</v>
      </c>
      <c r="D203" s="58">
        <v>70</v>
      </c>
      <c r="E203" s="58">
        <v>50</v>
      </c>
      <c r="F203" s="58">
        <v>10</v>
      </c>
      <c r="G203" s="58">
        <f t="shared" si="45"/>
        <v>21</v>
      </c>
      <c r="H203" s="58">
        <v>5</v>
      </c>
      <c r="I203" s="58">
        <v>6</v>
      </c>
      <c r="J203" s="58">
        <v>10</v>
      </c>
      <c r="K203" s="58">
        <f t="shared" si="46"/>
        <v>38</v>
      </c>
      <c r="L203" s="58">
        <v>12</v>
      </c>
      <c r="M203" s="58">
        <v>13</v>
      </c>
      <c r="N203" s="58">
        <v>13</v>
      </c>
      <c r="O203" s="58">
        <f t="shared" si="47"/>
        <v>40</v>
      </c>
      <c r="P203" s="58">
        <v>13</v>
      </c>
      <c r="Q203" s="58">
        <v>13</v>
      </c>
      <c r="R203" s="58">
        <v>14</v>
      </c>
      <c r="S203" s="58">
        <f t="shared" si="48"/>
        <v>31</v>
      </c>
      <c r="T203" s="58">
        <v>13</v>
      </c>
      <c r="U203" s="58">
        <v>11</v>
      </c>
      <c r="V203" s="58">
        <v>7</v>
      </c>
      <c r="W203" s="51">
        <f t="shared" si="51"/>
        <v>46</v>
      </c>
      <c r="X203" s="51">
        <v>18</v>
      </c>
      <c r="Y203" s="51">
        <v>18</v>
      </c>
      <c r="Z203" s="51"/>
      <c r="AA203" s="51"/>
      <c r="AB203" s="98">
        <f t="shared" si="49"/>
        <v>39.130434782608695</v>
      </c>
      <c r="AC203" s="71">
        <f t="shared" si="50"/>
        <v>13.846153846153847</v>
      </c>
    </row>
    <row r="204" spans="1:29" hidden="1" outlineLevel="1" x14ac:dyDescent="0.2">
      <c r="A204" s="69">
        <v>11</v>
      </c>
      <c r="B204" s="69" t="s">
        <v>165</v>
      </c>
      <c r="C204" s="58">
        <v>130</v>
      </c>
      <c r="D204" s="58">
        <v>70</v>
      </c>
      <c r="E204" s="58">
        <v>50</v>
      </c>
      <c r="F204" s="58">
        <v>10</v>
      </c>
      <c r="G204" s="58">
        <f t="shared" si="45"/>
        <v>21</v>
      </c>
      <c r="H204" s="58">
        <v>5</v>
      </c>
      <c r="I204" s="58">
        <v>6</v>
      </c>
      <c r="J204" s="58">
        <v>10</v>
      </c>
      <c r="K204" s="58">
        <f t="shared" si="46"/>
        <v>38</v>
      </c>
      <c r="L204" s="58">
        <v>12</v>
      </c>
      <c r="M204" s="58">
        <v>13</v>
      </c>
      <c r="N204" s="58">
        <v>13</v>
      </c>
      <c r="O204" s="58">
        <f t="shared" si="47"/>
        <v>39</v>
      </c>
      <c r="P204" s="58">
        <v>13</v>
      </c>
      <c r="Q204" s="58">
        <v>13</v>
      </c>
      <c r="R204" s="58">
        <v>13</v>
      </c>
      <c r="S204" s="58">
        <f t="shared" si="48"/>
        <v>32</v>
      </c>
      <c r="T204" s="58">
        <v>13</v>
      </c>
      <c r="U204" s="58">
        <v>10</v>
      </c>
      <c r="V204" s="58">
        <v>9</v>
      </c>
      <c r="W204" s="51">
        <f t="shared" si="51"/>
        <v>46</v>
      </c>
      <c r="X204" s="51">
        <v>12</v>
      </c>
      <c r="Y204" s="51">
        <v>10</v>
      </c>
      <c r="Z204" s="51"/>
      <c r="AA204" s="51"/>
      <c r="AB204" s="98">
        <f t="shared" si="49"/>
        <v>26.086956521739129</v>
      </c>
      <c r="AC204" s="71">
        <f t="shared" si="50"/>
        <v>9.2307692307692317</v>
      </c>
    </row>
    <row r="205" spans="1:29" hidden="1" outlineLevel="1" x14ac:dyDescent="0.2">
      <c r="A205" s="69">
        <v>12</v>
      </c>
      <c r="B205" s="69" t="s">
        <v>166</v>
      </c>
      <c r="C205" s="58">
        <v>115</v>
      </c>
      <c r="D205" s="58">
        <v>60</v>
      </c>
      <c r="E205" s="58">
        <v>45</v>
      </c>
      <c r="F205" s="58">
        <v>10</v>
      </c>
      <c r="G205" s="58">
        <f t="shared" si="45"/>
        <v>17</v>
      </c>
      <c r="H205" s="58">
        <v>4</v>
      </c>
      <c r="I205" s="58">
        <v>6</v>
      </c>
      <c r="J205" s="58">
        <v>7</v>
      </c>
      <c r="K205" s="58">
        <f t="shared" si="46"/>
        <v>36</v>
      </c>
      <c r="L205" s="58">
        <v>12</v>
      </c>
      <c r="M205" s="58">
        <v>12</v>
      </c>
      <c r="N205" s="58">
        <v>12</v>
      </c>
      <c r="O205" s="58">
        <f t="shared" si="47"/>
        <v>33</v>
      </c>
      <c r="P205" s="58">
        <v>11</v>
      </c>
      <c r="Q205" s="58">
        <v>11</v>
      </c>
      <c r="R205" s="58">
        <v>11</v>
      </c>
      <c r="S205" s="58">
        <f t="shared" si="48"/>
        <v>29</v>
      </c>
      <c r="T205" s="58">
        <v>11</v>
      </c>
      <c r="U205" s="58">
        <v>10</v>
      </c>
      <c r="V205" s="58">
        <v>8</v>
      </c>
      <c r="W205" s="51">
        <f t="shared" si="51"/>
        <v>41</v>
      </c>
      <c r="X205" s="51">
        <v>13</v>
      </c>
      <c r="Y205" s="51">
        <v>13</v>
      </c>
      <c r="Z205" s="51"/>
      <c r="AA205" s="51"/>
      <c r="AB205" s="98">
        <f t="shared" si="49"/>
        <v>31.707317073170731</v>
      </c>
      <c r="AC205" s="71">
        <f t="shared" si="50"/>
        <v>11.304347826086957</v>
      </c>
    </row>
    <row r="206" spans="1:29" hidden="1" outlineLevel="1" x14ac:dyDescent="0.2">
      <c r="A206" s="69">
        <v>13</v>
      </c>
      <c r="B206" s="69" t="s">
        <v>167</v>
      </c>
      <c r="C206" s="58">
        <v>130</v>
      </c>
      <c r="D206" s="58">
        <v>70</v>
      </c>
      <c r="E206" s="58">
        <v>50</v>
      </c>
      <c r="F206" s="58">
        <v>10</v>
      </c>
      <c r="G206" s="58">
        <f t="shared" si="45"/>
        <v>17</v>
      </c>
      <c r="H206" s="58">
        <v>5</v>
      </c>
      <c r="I206" s="58">
        <v>6</v>
      </c>
      <c r="J206" s="58">
        <v>6</v>
      </c>
      <c r="K206" s="58">
        <f t="shared" si="46"/>
        <v>41</v>
      </c>
      <c r="L206" s="58">
        <v>14</v>
      </c>
      <c r="M206" s="58">
        <v>14</v>
      </c>
      <c r="N206" s="58">
        <v>13</v>
      </c>
      <c r="O206" s="58">
        <f t="shared" si="47"/>
        <v>42</v>
      </c>
      <c r="P206" s="58">
        <v>13</v>
      </c>
      <c r="Q206" s="58">
        <v>15</v>
      </c>
      <c r="R206" s="58">
        <v>14</v>
      </c>
      <c r="S206" s="58">
        <f t="shared" si="48"/>
        <v>30</v>
      </c>
      <c r="T206" s="58">
        <v>13</v>
      </c>
      <c r="U206" s="58">
        <v>9</v>
      </c>
      <c r="V206" s="58">
        <v>8</v>
      </c>
      <c r="W206" s="51">
        <f t="shared" si="51"/>
        <v>45</v>
      </c>
      <c r="X206" s="51">
        <v>12</v>
      </c>
      <c r="Y206" s="51">
        <v>12</v>
      </c>
      <c r="Z206" s="51"/>
      <c r="AA206" s="51"/>
      <c r="AB206" s="98">
        <f t="shared" si="49"/>
        <v>26.666666666666668</v>
      </c>
      <c r="AC206" s="71">
        <f t="shared" si="50"/>
        <v>9.2307692307692317</v>
      </c>
    </row>
    <row r="207" spans="1:29" hidden="1" outlineLevel="1" x14ac:dyDescent="0.2">
      <c r="A207" s="69">
        <v>14</v>
      </c>
      <c r="B207" s="69" t="s">
        <v>168</v>
      </c>
      <c r="C207" s="58">
        <v>100</v>
      </c>
      <c r="D207" s="58">
        <v>55</v>
      </c>
      <c r="E207" s="58">
        <v>38</v>
      </c>
      <c r="F207" s="58">
        <v>7</v>
      </c>
      <c r="G207" s="58">
        <f t="shared" si="45"/>
        <v>17</v>
      </c>
      <c r="H207" s="58">
        <v>4</v>
      </c>
      <c r="I207" s="58">
        <v>6</v>
      </c>
      <c r="J207" s="58">
        <v>7</v>
      </c>
      <c r="K207" s="58">
        <f t="shared" si="46"/>
        <v>30</v>
      </c>
      <c r="L207" s="58">
        <v>10</v>
      </c>
      <c r="M207" s="58">
        <v>10</v>
      </c>
      <c r="N207" s="58">
        <v>10</v>
      </c>
      <c r="O207" s="58">
        <f t="shared" si="47"/>
        <v>30</v>
      </c>
      <c r="P207" s="58">
        <v>10</v>
      </c>
      <c r="Q207" s="58">
        <v>10</v>
      </c>
      <c r="R207" s="58">
        <v>10</v>
      </c>
      <c r="S207" s="58">
        <f t="shared" si="48"/>
        <v>23</v>
      </c>
      <c r="T207" s="58">
        <v>10</v>
      </c>
      <c r="U207" s="58">
        <v>8</v>
      </c>
      <c r="V207" s="58">
        <v>5</v>
      </c>
      <c r="W207" s="51">
        <f t="shared" si="51"/>
        <v>37</v>
      </c>
      <c r="X207" s="51">
        <v>12</v>
      </c>
      <c r="Y207" s="51">
        <v>12</v>
      </c>
      <c r="Z207" s="51"/>
      <c r="AA207" s="51"/>
      <c r="AB207" s="98">
        <f t="shared" si="49"/>
        <v>32.432432432432435</v>
      </c>
      <c r="AC207" s="71">
        <f t="shared" si="50"/>
        <v>12</v>
      </c>
    </row>
    <row r="208" spans="1:29" hidden="1" outlineLevel="1" x14ac:dyDescent="0.2">
      <c r="A208" s="69">
        <v>15</v>
      </c>
      <c r="B208" s="69" t="s">
        <v>169</v>
      </c>
      <c r="C208" s="58">
        <v>132</v>
      </c>
      <c r="D208" s="58">
        <v>70</v>
      </c>
      <c r="E208" s="58">
        <v>50</v>
      </c>
      <c r="F208" s="58">
        <v>12</v>
      </c>
      <c r="G208" s="58">
        <f t="shared" si="45"/>
        <v>21</v>
      </c>
      <c r="H208" s="58">
        <v>5</v>
      </c>
      <c r="I208" s="58">
        <v>6</v>
      </c>
      <c r="J208" s="58">
        <v>10</v>
      </c>
      <c r="K208" s="58">
        <f t="shared" si="46"/>
        <v>40</v>
      </c>
      <c r="L208" s="58">
        <v>14</v>
      </c>
      <c r="M208" s="58">
        <v>13</v>
      </c>
      <c r="N208" s="58">
        <v>13</v>
      </c>
      <c r="O208" s="58">
        <f t="shared" si="47"/>
        <v>39</v>
      </c>
      <c r="P208" s="58">
        <v>13</v>
      </c>
      <c r="Q208" s="58">
        <v>13</v>
      </c>
      <c r="R208" s="58">
        <v>13</v>
      </c>
      <c r="S208" s="58">
        <f t="shared" si="48"/>
        <v>32</v>
      </c>
      <c r="T208" s="58">
        <v>13</v>
      </c>
      <c r="U208" s="58">
        <v>11</v>
      </c>
      <c r="V208" s="58">
        <v>8</v>
      </c>
      <c r="W208" s="51">
        <f t="shared" si="51"/>
        <v>48</v>
      </c>
      <c r="X208" s="51">
        <v>18</v>
      </c>
      <c r="Y208" s="51">
        <v>18</v>
      </c>
      <c r="Z208" s="51"/>
      <c r="AA208" s="51"/>
      <c r="AB208" s="98">
        <f t="shared" si="49"/>
        <v>37.5</v>
      </c>
      <c r="AC208" s="71">
        <f t="shared" si="50"/>
        <v>13.636363636363635</v>
      </c>
    </row>
    <row r="209" spans="1:29" hidden="1" outlineLevel="1" x14ac:dyDescent="0.2">
      <c r="A209" s="69">
        <v>16</v>
      </c>
      <c r="B209" s="69" t="s">
        <v>170</v>
      </c>
      <c r="C209" s="58">
        <v>130</v>
      </c>
      <c r="D209" s="58">
        <v>70</v>
      </c>
      <c r="E209" s="58">
        <v>50</v>
      </c>
      <c r="F209" s="58">
        <v>10</v>
      </c>
      <c r="G209" s="58">
        <f t="shared" si="45"/>
        <v>22</v>
      </c>
      <c r="H209" s="58">
        <v>5</v>
      </c>
      <c r="I209" s="58">
        <v>7</v>
      </c>
      <c r="J209" s="58">
        <v>10</v>
      </c>
      <c r="K209" s="58">
        <f t="shared" si="46"/>
        <v>40</v>
      </c>
      <c r="L209" s="58">
        <v>14</v>
      </c>
      <c r="M209" s="58">
        <v>13</v>
      </c>
      <c r="N209" s="58">
        <v>13</v>
      </c>
      <c r="O209" s="58">
        <f t="shared" si="47"/>
        <v>39</v>
      </c>
      <c r="P209" s="58">
        <v>13</v>
      </c>
      <c r="Q209" s="58">
        <v>13</v>
      </c>
      <c r="R209" s="58">
        <v>13</v>
      </c>
      <c r="S209" s="58">
        <f t="shared" si="48"/>
        <v>29</v>
      </c>
      <c r="T209" s="58">
        <v>13</v>
      </c>
      <c r="U209" s="58">
        <v>8</v>
      </c>
      <c r="V209" s="58">
        <v>8</v>
      </c>
      <c r="W209" s="51">
        <f t="shared" si="51"/>
        <v>49</v>
      </c>
      <c r="X209" s="51">
        <v>6</v>
      </c>
      <c r="Y209" s="51">
        <v>6</v>
      </c>
      <c r="Z209" s="51"/>
      <c r="AA209" s="51"/>
      <c r="AB209" s="98">
        <f t="shared" si="49"/>
        <v>12.244897959183673</v>
      </c>
      <c r="AC209" s="71">
        <f t="shared" si="50"/>
        <v>4.6153846153846159</v>
      </c>
    </row>
    <row r="210" spans="1:29" hidden="1" outlineLevel="1" x14ac:dyDescent="0.2">
      <c r="A210" s="69">
        <v>17</v>
      </c>
      <c r="B210" s="69" t="s">
        <v>171</v>
      </c>
      <c r="C210" s="58">
        <v>100</v>
      </c>
      <c r="D210" s="58">
        <v>55</v>
      </c>
      <c r="E210" s="58">
        <v>38</v>
      </c>
      <c r="F210" s="58">
        <v>7</v>
      </c>
      <c r="G210" s="58">
        <f t="shared" si="45"/>
        <v>19</v>
      </c>
      <c r="H210" s="58">
        <v>5</v>
      </c>
      <c r="I210" s="58">
        <v>7</v>
      </c>
      <c r="J210" s="58">
        <v>7</v>
      </c>
      <c r="K210" s="58">
        <f t="shared" si="46"/>
        <v>27</v>
      </c>
      <c r="L210" s="58">
        <v>9</v>
      </c>
      <c r="M210" s="58">
        <v>9</v>
      </c>
      <c r="N210" s="58">
        <v>9</v>
      </c>
      <c r="O210" s="58">
        <f t="shared" si="47"/>
        <v>27</v>
      </c>
      <c r="P210" s="58">
        <v>9</v>
      </c>
      <c r="Q210" s="58">
        <v>9</v>
      </c>
      <c r="R210" s="58">
        <v>9</v>
      </c>
      <c r="S210" s="58">
        <f t="shared" si="48"/>
        <v>27</v>
      </c>
      <c r="T210" s="58">
        <v>9</v>
      </c>
      <c r="U210" s="58">
        <v>10</v>
      </c>
      <c r="V210" s="58">
        <v>8</v>
      </c>
      <c r="W210" s="51">
        <f t="shared" si="51"/>
        <v>37</v>
      </c>
      <c r="X210" s="51">
        <v>3</v>
      </c>
      <c r="Y210" s="51">
        <v>3</v>
      </c>
      <c r="Z210" s="51"/>
      <c r="AA210" s="51"/>
      <c r="AB210" s="98">
        <f t="shared" si="49"/>
        <v>8.1081081081081088</v>
      </c>
      <c r="AC210" s="71">
        <f t="shared" si="50"/>
        <v>3</v>
      </c>
    </row>
    <row r="211" spans="1:29" hidden="1" outlineLevel="1" x14ac:dyDescent="0.2">
      <c r="A211" s="69">
        <v>18</v>
      </c>
      <c r="B211" s="69" t="s">
        <v>172</v>
      </c>
      <c r="C211" s="58">
        <v>145</v>
      </c>
      <c r="D211" s="58">
        <v>73</v>
      </c>
      <c r="E211" s="58">
        <v>55</v>
      </c>
      <c r="F211" s="58">
        <v>17</v>
      </c>
      <c r="G211" s="58">
        <f t="shared" si="45"/>
        <v>22</v>
      </c>
      <c r="H211" s="58">
        <v>5</v>
      </c>
      <c r="I211" s="58">
        <v>7</v>
      </c>
      <c r="J211" s="58">
        <v>10</v>
      </c>
      <c r="K211" s="58">
        <f t="shared" si="46"/>
        <v>41</v>
      </c>
      <c r="L211" s="58">
        <v>14</v>
      </c>
      <c r="M211" s="58">
        <v>13</v>
      </c>
      <c r="N211" s="58">
        <v>14</v>
      </c>
      <c r="O211" s="58">
        <f t="shared" si="47"/>
        <v>43</v>
      </c>
      <c r="P211" s="58">
        <v>14</v>
      </c>
      <c r="Q211" s="58">
        <v>14</v>
      </c>
      <c r="R211" s="58">
        <v>15</v>
      </c>
      <c r="S211" s="58">
        <f t="shared" si="48"/>
        <v>39</v>
      </c>
      <c r="T211" s="58">
        <v>13</v>
      </c>
      <c r="U211" s="58">
        <v>14</v>
      </c>
      <c r="V211" s="58">
        <v>12</v>
      </c>
      <c r="W211" s="51">
        <f t="shared" si="51"/>
        <v>49</v>
      </c>
      <c r="X211" s="51">
        <v>24</v>
      </c>
      <c r="Y211" s="51">
        <v>22</v>
      </c>
      <c r="Z211" s="51">
        <v>1</v>
      </c>
      <c r="AA211" s="51"/>
      <c r="AB211" s="98">
        <f t="shared" si="49"/>
        <v>48.979591836734691</v>
      </c>
      <c r="AC211" s="71">
        <f t="shared" si="50"/>
        <v>16.551724137931036</v>
      </c>
    </row>
    <row r="212" spans="1:29" hidden="1" outlineLevel="1" x14ac:dyDescent="0.2">
      <c r="A212" s="69">
        <v>19</v>
      </c>
      <c r="B212" s="69" t="s">
        <v>173</v>
      </c>
      <c r="C212" s="58">
        <v>70</v>
      </c>
      <c r="D212" s="58">
        <v>37</v>
      </c>
      <c r="E212" s="58">
        <v>27</v>
      </c>
      <c r="F212" s="58">
        <v>6</v>
      </c>
      <c r="G212" s="58">
        <f t="shared" si="45"/>
        <v>15</v>
      </c>
      <c r="H212" s="58">
        <v>3</v>
      </c>
      <c r="I212" s="58">
        <v>5</v>
      </c>
      <c r="J212" s="58">
        <v>7</v>
      </c>
      <c r="K212" s="58">
        <f t="shared" si="46"/>
        <v>19</v>
      </c>
      <c r="L212" s="58">
        <v>7</v>
      </c>
      <c r="M212" s="58">
        <v>6</v>
      </c>
      <c r="N212" s="58">
        <v>6</v>
      </c>
      <c r="O212" s="58">
        <f t="shared" si="47"/>
        <v>18</v>
      </c>
      <c r="P212" s="58">
        <v>6</v>
      </c>
      <c r="Q212" s="58">
        <v>6</v>
      </c>
      <c r="R212" s="58">
        <v>6</v>
      </c>
      <c r="S212" s="58">
        <f t="shared" si="48"/>
        <v>18</v>
      </c>
      <c r="T212" s="58">
        <v>6</v>
      </c>
      <c r="U212" s="58">
        <v>6</v>
      </c>
      <c r="V212" s="58">
        <v>6</v>
      </c>
      <c r="W212" s="51">
        <f t="shared" si="51"/>
        <v>28</v>
      </c>
      <c r="X212" s="51">
        <v>5</v>
      </c>
      <c r="Y212" s="51">
        <v>4</v>
      </c>
      <c r="Z212" s="51">
        <v>1</v>
      </c>
      <c r="AA212" s="51"/>
      <c r="AB212" s="98">
        <f t="shared" si="49"/>
        <v>17.857142857142858</v>
      </c>
      <c r="AC212" s="71">
        <f t="shared" si="50"/>
        <v>7.1428571428571423</v>
      </c>
    </row>
    <row r="213" spans="1:29" ht="27.75" customHeight="1" collapsed="1" x14ac:dyDescent="0.2">
      <c r="A213" s="48">
        <v>14</v>
      </c>
      <c r="B213" s="49" t="s">
        <v>288</v>
      </c>
      <c r="C213" s="50">
        <f t="shared" ref="C213" si="52">SUM(D213:F213)</f>
        <v>1385</v>
      </c>
      <c r="D213" s="50">
        <v>750</v>
      </c>
      <c r="E213" s="50">
        <v>530</v>
      </c>
      <c r="F213" s="50">
        <v>105</v>
      </c>
      <c r="G213" s="50">
        <f t="shared" si="45"/>
        <v>195</v>
      </c>
      <c r="H213" s="50">
        <v>45</v>
      </c>
      <c r="I213" s="50">
        <v>65</v>
      </c>
      <c r="J213" s="50">
        <v>85</v>
      </c>
      <c r="K213" s="50">
        <f t="shared" si="46"/>
        <v>352</v>
      </c>
      <c r="L213" s="50">
        <v>104</v>
      </c>
      <c r="M213" s="50">
        <v>124</v>
      </c>
      <c r="N213" s="50">
        <v>124</v>
      </c>
      <c r="O213" s="50">
        <f t="shared" si="47"/>
        <v>412</v>
      </c>
      <c r="P213" s="50">
        <v>124</v>
      </c>
      <c r="Q213" s="50">
        <v>144</v>
      </c>
      <c r="R213" s="50">
        <v>144</v>
      </c>
      <c r="S213" s="50">
        <f t="shared" si="48"/>
        <v>426</v>
      </c>
      <c r="T213" s="50">
        <v>144</v>
      </c>
      <c r="U213" s="50">
        <v>142</v>
      </c>
      <c r="V213" s="50">
        <v>140</v>
      </c>
      <c r="W213" s="51">
        <f t="shared" si="51"/>
        <v>423</v>
      </c>
      <c r="X213" s="51">
        <f>SUM(X214:X226)</f>
        <v>111</v>
      </c>
      <c r="Y213" s="51">
        <v>111</v>
      </c>
      <c r="Z213" s="51"/>
      <c r="AA213" s="51"/>
      <c r="AB213" s="98">
        <f t="shared" si="49"/>
        <v>26.24113475177305</v>
      </c>
      <c r="AC213" s="71">
        <f t="shared" si="50"/>
        <v>8.0144404332129966</v>
      </c>
    </row>
    <row r="214" spans="1:29" hidden="1" outlineLevel="1" x14ac:dyDescent="0.2">
      <c r="A214" s="4">
        <v>1</v>
      </c>
      <c r="B214" s="5" t="s">
        <v>240</v>
      </c>
      <c r="C214" s="58">
        <f>+D214+E214+F214</f>
        <v>110</v>
      </c>
      <c r="D214" s="58">
        <v>75</v>
      </c>
      <c r="E214" s="58">
        <v>30</v>
      </c>
      <c r="F214" s="58">
        <v>5</v>
      </c>
      <c r="G214" s="58">
        <f t="shared" si="45"/>
        <v>16</v>
      </c>
      <c r="H214" s="58">
        <v>4</v>
      </c>
      <c r="I214" s="58">
        <v>5</v>
      </c>
      <c r="J214" s="58">
        <v>7</v>
      </c>
      <c r="K214" s="58">
        <f t="shared" si="46"/>
        <v>28</v>
      </c>
      <c r="L214" s="58">
        <v>8</v>
      </c>
      <c r="M214" s="58">
        <v>10</v>
      </c>
      <c r="N214" s="58">
        <v>10</v>
      </c>
      <c r="O214" s="58">
        <f t="shared" si="47"/>
        <v>31</v>
      </c>
      <c r="P214" s="58">
        <v>10</v>
      </c>
      <c r="Q214" s="58">
        <v>11</v>
      </c>
      <c r="R214" s="58">
        <v>10</v>
      </c>
      <c r="S214" s="58">
        <f t="shared" si="48"/>
        <v>35</v>
      </c>
      <c r="T214" s="58">
        <v>10</v>
      </c>
      <c r="U214" s="58">
        <v>15</v>
      </c>
      <c r="V214" s="58">
        <v>10</v>
      </c>
      <c r="W214" s="51">
        <f t="shared" si="51"/>
        <v>34</v>
      </c>
      <c r="X214" s="51">
        <v>11</v>
      </c>
      <c r="Y214" s="51">
        <v>11</v>
      </c>
      <c r="Z214" s="51"/>
      <c r="AA214" s="51"/>
      <c r="AB214" s="98">
        <f t="shared" si="49"/>
        <v>32.352941176470587</v>
      </c>
      <c r="AC214" s="71">
        <f t="shared" si="50"/>
        <v>10</v>
      </c>
    </row>
    <row r="215" spans="1:29" hidden="1" outlineLevel="1" x14ac:dyDescent="0.2">
      <c r="A215" s="4">
        <v>2</v>
      </c>
      <c r="B215" s="5" t="s">
        <v>241</v>
      </c>
      <c r="C215" s="58">
        <f t="shared" ref="C215:C226" si="53">+D215+E215+F215</f>
        <v>50</v>
      </c>
      <c r="D215" s="58">
        <v>20</v>
      </c>
      <c r="E215" s="58">
        <v>25</v>
      </c>
      <c r="F215" s="58">
        <v>5</v>
      </c>
      <c r="G215" s="58">
        <f t="shared" si="45"/>
        <v>6</v>
      </c>
      <c r="H215" s="58">
        <v>1</v>
      </c>
      <c r="I215" s="58">
        <v>2</v>
      </c>
      <c r="J215" s="58">
        <v>3</v>
      </c>
      <c r="K215" s="58">
        <f t="shared" si="46"/>
        <v>13</v>
      </c>
      <c r="L215" s="58">
        <v>3</v>
      </c>
      <c r="M215" s="58">
        <v>5</v>
      </c>
      <c r="N215" s="58">
        <v>5</v>
      </c>
      <c r="O215" s="58">
        <f t="shared" si="47"/>
        <v>15</v>
      </c>
      <c r="P215" s="58">
        <v>5</v>
      </c>
      <c r="Q215" s="58">
        <v>5</v>
      </c>
      <c r="R215" s="58">
        <v>5</v>
      </c>
      <c r="S215" s="58">
        <f t="shared" si="48"/>
        <v>16</v>
      </c>
      <c r="T215" s="58">
        <v>5</v>
      </c>
      <c r="U215" s="58">
        <v>5</v>
      </c>
      <c r="V215" s="58">
        <v>6</v>
      </c>
      <c r="W215" s="51">
        <f t="shared" si="51"/>
        <v>14</v>
      </c>
      <c r="X215" s="51">
        <v>2</v>
      </c>
      <c r="Y215" s="51">
        <v>2</v>
      </c>
      <c r="Z215" s="51"/>
      <c r="AA215" s="51"/>
      <c r="AB215" s="98">
        <f t="shared" si="49"/>
        <v>14.285714285714285</v>
      </c>
      <c r="AC215" s="71">
        <f t="shared" si="50"/>
        <v>4</v>
      </c>
    </row>
    <row r="216" spans="1:29" hidden="1" outlineLevel="1" x14ac:dyDescent="0.2">
      <c r="A216" s="4">
        <v>3</v>
      </c>
      <c r="B216" s="5" t="s">
        <v>242</v>
      </c>
      <c r="C216" s="58">
        <f t="shared" si="53"/>
        <v>90</v>
      </c>
      <c r="D216" s="58">
        <v>55</v>
      </c>
      <c r="E216" s="58">
        <v>30</v>
      </c>
      <c r="F216" s="58">
        <v>5</v>
      </c>
      <c r="G216" s="58">
        <f t="shared" si="45"/>
        <v>14</v>
      </c>
      <c r="H216" s="58">
        <v>4</v>
      </c>
      <c r="I216" s="58">
        <v>4</v>
      </c>
      <c r="J216" s="58">
        <v>6</v>
      </c>
      <c r="K216" s="58">
        <f t="shared" si="46"/>
        <v>23</v>
      </c>
      <c r="L216" s="58">
        <v>7</v>
      </c>
      <c r="M216" s="58">
        <v>8</v>
      </c>
      <c r="N216" s="58">
        <v>8</v>
      </c>
      <c r="O216" s="58">
        <f t="shared" si="47"/>
        <v>28</v>
      </c>
      <c r="P216" s="58">
        <v>8</v>
      </c>
      <c r="Q216" s="58">
        <v>10</v>
      </c>
      <c r="R216" s="58">
        <v>10</v>
      </c>
      <c r="S216" s="58">
        <f t="shared" si="48"/>
        <v>25</v>
      </c>
      <c r="T216" s="58">
        <v>10</v>
      </c>
      <c r="U216" s="58">
        <v>5</v>
      </c>
      <c r="V216" s="58">
        <v>10</v>
      </c>
      <c r="W216" s="51">
        <f t="shared" si="51"/>
        <v>29</v>
      </c>
      <c r="X216" s="51">
        <v>9</v>
      </c>
      <c r="Y216" s="51">
        <v>9</v>
      </c>
      <c r="Z216" s="51"/>
      <c r="AA216" s="51"/>
      <c r="AB216" s="98">
        <f t="shared" si="49"/>
        <v>31.03448275862069</v>
      </c>
      <c r="AC216" s="71">
        <f t="shared" si="50"/>
        <v>10</v>
      </c>
    </row>
    <row r="217" spans="1:29" hidden="1" outlineLevel="1" x14ac:dyDescent="0.2">
      <c r="A217" s="4">
        <v>4</v>
      </c>
      <c r="B217" s="5" t="s">
        <v>243</v>
      </c>
      <c r="C217" s="58">
        <f t="shared" si="53"/>
        <v>90</v>
      </c>
      <c r="D217" s="58">
        <v>55</v>
      </c>
      <c r="E217" s="58">
        <v>30</v>
      </c>
      <c r="F217" s="58">
        <v>5</v>
      </c>
      <c r="G217" s="58">
        <f t="shared" si="45"/>
        <v>14</v>
      </c>
      <c r="H217" s="58">
        <v>4</v>
      </c>
      <c r="I217" s="58">
        <v>4</v>
      </c>
      <c r="J217" s="58">
        <v>6</v>
      </c>
      <c r="K217" s="58">
        <f t="shared" si="46"/>
        <v>23</v>
      </c>
      <c r="L217" s="58">
        <v>7</v>
      </c>
      <c r="M217" s="58">
        <v>8</v>
      </c>
      <c r="N217" s="58">
        <v>8</v>
      </c>
      <c r="O217" s="58">
        <f t="shared" si="47"/>
        <v>28</v>
      </c>
      <c r="P217" s="58">
        <v>8</v>
      </c>
      <c r="Q217" s="58">
        <v>10</v>
      </c>
      <c r="R217" s="58">
        <v>10</v>
      </c>
      <c r="S217" s="58">
        <f t="shared" si="48"/>
        <v>25</v>
      </c>
      <c r="T217" s="58">
        <v>10</v>
      </c>
      <c r="U217" s="58">
        <v>10</v>
      </c>
      <c r="V217" s="58">
        <v>5</v>
      </c>
      <c r="W217" s="51">
        <f t="shared" si="51"/>
        <v>29</v>
      </c>
      <c r="X217" s="51">
        <v>8</v>
      </c>
      <c r="Y217" s="51">
        <v>8</v>
      </c>
      <c r="Z217" s="51"/>
      <c r="AA217" s="51"/>
      <c r="AB217" s="98">
        <f t="shared" si="49"/>
        <v>27.586206896551722</v>
      </c>
      <c r="AC217" s="71">
        <f t="shared" si="50"/>
        <v>8.8888888888888893</v>
      </c>
    </row>
    <row r="218" spans="1:29" hidden="1" outlineLevel="1" x14ac:dyDescent="0.2">
      <c r="A218" s="4">
        <v>5</v>
      </c>
      <c r="B218" s="5" t="s">
        <v>244</v>
      </c>
      <c r="C218" s="58">
        <f t="shared" si="53"/>
        <v>105</v>
      </c>
      <c r="D218" s="58">
        <v>60</v>
      </c>
      <c r="E218" s="58">
        <v>40</v>
      </c>
      <c r="F218" s="58">
        <v>5</v>
      </c>
      <c r="G218" s="58">
        <f t="shared" si="45"/>
        <v>15</v>
      </c>
      <c r="H218" s="58">
        <v>4</v>
      </c>
      <c r="I218" s="58">
        <v>5</v>
      </c>
      <c r="J218" s="58">
        <v>6</v>
      </c>
      <c r="K218" s="58">
        <f t="shared" si="46"/>
        <v>26</v>
      </c>
      <c r="L218" s="58">
        <v>8</v>
      </c>
      <c r="M218" s="58">
        <v>9</v>
      </c>
      <c r="N218" s="58">
        <v>9</v>
      </c>
      <c r="O218" s="58">
        <f t="shared" si="47"/>
        <v>33</v>
      </c>
      <c r="P218" s="58">
        <v>9</v>
      </c>
      <c r="Q218" s="58">
        <v>12</v>
      </c>
      <c r="R218" s="58">
        <v>12</v>
      </c>
      <c r="S218" s="58">
        <f t="shared" si="48"/>
        <v>31</v>
      </c>
      <c r="T218" s="58">
        <v>12</v>
      </c>
      <c r="U218" s="58">
        <v>10</v>
      </c>
      <c r="V218" s="58">
        <v>9</v>
      </c>
      <c r="W218" s="51">
        <f t="shared" si="51"/>
        <v>32</v>
      </c>
      <c r="X218" s="51">
        <v>8</v>
      </c>
      <c r="Y218" s="51">
        <v>8</v>
      </c>
      <c r="Z218" s="51"/>
      <c r="AA218" s="51"/>
      <c r="AB218" s="98">
        <f t="shared" si="49"/>
        <v>25</v>
      </c>
      <c r="AC218" s="71">
        <f t="shared" si="50"/>
        <v>7.6190476190476195</v>
      </c>
    </row>
    <row r="219" spans="1:29" hidden="1" outlineLevel="1" x14ac:dyDescent="0.2">
      <c r="A219" s="4">
        <v>6</v>
      </c>
      <c r="B219" s="5" t="s">
        <v>245</v>
      </c>
      <c r="C219" s="58">
        <f t="shared" si="53"/>
        <v>125</v>
      </c>
      <c r="D219" s="58">
        <v>70</v>
      </c>
      <c r="E219" s="58">
        <v>45</v>
      </c>
      <c r="F219" s="58">
        <v>10</v>
      </c>
      <c r="G219" s="58">
        <f t="shared" si="45"/>
        <v>17</v>
      </c>
      <c r="H219" s="58">
        <v>4</v>
      </c>
      <c r="I219" s="58">
        <v>6</v>
      </c>
      <c r="J219" s="58">
        <v>7</v>
      </c>
      <c r="K219" s="58">
        <f t="shared" si="46"/>
        <v>35</v>
      </c>
      <c r="L219" s="58">
        <v>10</v>
      </c>
      <c r="M219" s="58">
        <v>12</v>
      </c>
      <c r="N219" s="58">
        <v>13</v>
      </c>
      <c r="O219" s="58">
        <f t="shared" si="47"/>
        <v>36</v>
      </c>
      <c r="P219" s="58">
        <v>13</v>
      </c>
      <c r="Q219" s="58">
        <v>11</v>
      </c>
      <c r="R219" s="58">
        <v>12</v>
      </c>
      <c r="S219" s="58">
        <f t="shared" si="48"/>
        <v>37</v>
      </c>
      <c r="T219" s="58">
        <v>11</v>
      </c>
      <c r="U219" s="58">
        <v>12</v>
      </c>
      <c r="V219" s="58">
        <v>14</v>
      </c>
      <c r="W219" s="51">
        <f t="shared" si="51"/>
        <v>39</v>
      </c>
      <c r="X219" s="51">
        <v>9</v>
      </c>
      <c r="Y219" s="51">
        <v>9</v>
      </c>
      <c r="Z219" s="51"/>
      <c r="AA219" s="51"/>
      <c r="AB219" s="98">
        <f t="shared" si="49"/>
        <v>23.076923076923077</v>
      </c>
      <c r="AC219" s="71">
        <f t="shared" si="50"/>
        <v>7.1999999999999993</v>
      </c>
    </row>
    <row r="220" spans="1:29" hidden="1" outlineLevel="1" x14ac:dyDescent="0.2">
      <c r="A220" s="4">
        <v>7</v>
      </c>
      <c r="B220" s="5" t="s">
        <v>246</v>
      </c>
      <c r="C220" s="58">
        <f t="shared" si="53"/>
        <v>120</v>
      </c>
      <c r="D220" s="58">
        <v>65</v>
      </c>
      <c r="E220" s="58">
        <v>45</v>
      </c>
      <c r="F220" s="58">
        <v>10</v>
      </c>
      <c r="G220" s="58">
        <f t="shared" si="45"/>
        <v>16</v>
      </c>
      <c r="H220" s="58">
        <v>3</v>
      </c>
      <c r="I220" s="58">
        <v>6</v>
      </c>
      <c r="J220" s="58">
        <v>7</v>
      </c>
      <c r="K220" s="58">
        <f t="shared" si="46"/>
        <v>30</v>
      </c>
      <c r="L220" s="58">
        <v>9</v>
      </c>
      <c r="M220" s="58">
        <v>10</v>
      </c>
      <c r="N220" s="58">
        <v>11</v>
      </c>
      <c r="O220" s="58">
        <f t="shared" si="47"/>
        <v>33</v>
      </c>
      <c r="P220" s="58">
        <v>11</v>
      </c>
      <c r="Q220" s="58">
        <v>10</v>
      </c>
      <c r="R220" s="58">
        <v>12</v>
      </c>
      <c r="S220" s="58">
        <f t="shared" si="48"/>
        <v>41</v>
      </c>
      <c r="T220" s="58">
        <v>12</v>
      </c>
      <c r="U220" s="58">
        <v>15</v>
      </c>
      <c r="V220" s="58">
        <v>14</v>
      </c>
      <c r="W220" s="51">
        <f t="shared" si="51"/>
        <v>35</v>
      </c>
      <c r="X220" s="51">
        <v>9</v>
      </c>
      <c r="Y220" s="51">
        <v>9</v>
      </c>
      <c r="Z220" s="51"/>
      <c r="AA220" s="51"/>
      <c r="AB220" s="98">
        <f t="shared" si="49"/>
        <v>25.714285714285712</v>
      </c>
      <c r="AC220" s="71">
        <f t="shared" si="50"/>
        <v>7.5</v>
      </c>
    </row>
    <row r="221" spans="1:29" hidden="1" outlineLevel="1" x14ac:dyDescent="0.2">
      <c r="A221" s="4">
        <v>8</v>
      </c>
      <c r="B221" s="5" t="s">
        <v>247</v>
      </c>
      <c r="C221" s="58">
        <f t="shared" si="53"/>
        <v>140</v>
      </c>
      <c r="D221" s="58">
        <v>65</v>
      </c>
      <c r="E221" s="58">
        <v>60</v>
      </c>
      <c r="F221" s="58">
        <v>15</v>
      </c>
      <c r="G221" s="58">
        <f t="shared" si="45"/>
        <v>18</v>
      </c>
      <c r="H221" s="58">
        <v>4</v>
      </c>
      <c r="I221" s="58">
        <v>6</v>
      </c>
      <c r="J221" s="58">
        <v>8</v>
      </c>
      <c r="K221" s="58">
        <f t="shared" si="46"/>
        <v>37</v>
      </c>
      <c r="L221" s="58">
        <v>11</v>
      </c>
      <c r="M221" s="58">
        <v>12</v>
      </c>
      <c r="N221" s="58">
        <v>14</v>
      </c>
      <c r="O221" s="58">
        <f t="shared" si="47"/>
        <v>41</v>
      </c>
      <c r="P221" s="58">
        <v>14</v>
      </c>
      <c r="Q221" s="58">
        <v>14</v>
      </c>
      <c r="R221" s="58">
        <v>13</v>
      </c>
      <c r="S221" s="58">
        <f t="shared" si="48"/>
        <v>44</v>
      </c>
      <c r="T221" s="58">
        <v>13</v>
      </c>
      <c r="U221" s="58">
        <v>15</v>
      </c>
      <c r="V221" s="58">
        <v>16</v>
      </c>
      <c r="W221" s="51">
        <f t="shared" si="51"/>
        <v>41</v>
      </c>
      <c r="X221" s="51">
        <v>13</v>
      </c>
      <c r="Y221" s="51">
        <v>13</v>
      </c>
      <c r="Z221" s="51"/>
      <c r="AA221" s="51"/>
      <c r="AB221" s="98">
        <f t="shared" si="49"/>
        <v>31.707317073170731</v>
      </c>
      <c r="AC221" s="71">
        <f t="shared" si="50"/>
        <v>9.2857142857142865</v>
      </c>
    </row>
    <row r="222" spans="1:29" hidden="1" outlineLevel="1" x14ac:dyDescent="0.2">
      <c r="A222" s="4">
        <v>9</v>
      </c>
      <c r="B222" s="5" t="s">
        <v>248</v>
      </c>
      <c r="C222" s="58">
        <f t="shared" si="53"/>
        <v>155</v>
      </c>
      <c r="D222" s="58">
        <v>75</v>
      </c>
      <c r="E222" s="58">
        <v>70</v>
      </c>
      <c r="F222" s="58">
        <v>10</v>
      </c>
      <c r="G222" s="58">
        <f t="shared" si="45"/>
        <v>21</v>
      </c>
      <c r="H222" s="58">
        <v>5</v>
      </c>
      <c r="I222" s="58">
        <v>7</v>
      </c>
      <c r="J222" s="58">
        <v>9</v>
      </c>
      <c r="K222" s="58">
        <f t="shared" si="46"/>
        <v>40</v>
      </c>
      <c r="L222" s="58">
        <v>12</v>
      </c>
      <c r="M222" s="58">
        <v>14</v>
      </c>
      <c r="N222" s="58">
        <v>14</v>
      </c>
      <c r="O222" s="58">
        <f t="shared" si="47"/>
        <v>47</v>
      </c>
      <c r="P222" s="58">
        <v>14</v>
      </c>
      <c r="Q222" s="58">
        <v>19</v>
      </c>
      <c r="R222" s="58">
        <v>14</v>
      </c>
      <c r="S222" s="58">
        <f t="shared" si="48"/>
        <v>47</v>
      </c>
      <c r="T222" s="58">
        <v>14</v>
      </c>
      <c r="U222" s="58">
        <v>19</v>
      </c>
      <c r="V222" s="58">
        <v>14</v>
      </c>
      <c r="W222" s="51">
        <f t="shared" si="51"/>
        <v>47</v>
      </c>
      <c r="X222" s="51">
        <v>12</v>
      </c>
      <c r="Y222" s="51">
        <v>12</v>
      </c>
      <c r="Z222" s="51"/>
      <c r="AA222" s="51"/>
      <c r="AB222" s="98">
        <f t="shared" si="49"/>
        <v>25.531914893617021</v>
      </c>
      <c r="AC222" s="71">
        <f t="shared" si="50"/>
        <v>7.741935483870968</v>
      </c>
    </row>
    <row r="223" spans="1:29" hidden="1" outlineLevel="1" x14ac:dyDescent="0.2">
      <c r="A223" s="4">
        <v>10</v>
      </c>
      <c r="B223" s="5" t="s">
        <v>249</v>
      </c>
      <c r="C223" s="58">
        <f t="shared" si="53"/>
        <v>140</v>
      </c>
      <c r="D223" s="58">
        <v>70</v>
      </c>
      <c r="E223" s="58">
        <v>60</v>
      </c>
      <c r="F223" s="58">
        <v>10</v>
      </c>
      <c r="G223" s="58">
        <f t="shared" si="45"/>
        <v>19</v>
      </c>
      <c r="H223" s="58">
        <v>4</v>
      </c>
      <c r="I223" s="58">
        <v>7</v>
      </c>
      <c r="J223" s="58">
        <v>8</v>
      </c>
      <c r="K223" s="58">
        <f t="shared" si="46"/>
        <v>36</v>
      </c>
      <c r="L223" s="58">
        <v>11</v>
      </c>
      <c r="M223" s="58">
        <v>13</v>
      </c>
      <c r="N223" s="58">
        <v>12</v>
      </c>
      <c r="O223" s="58">
        <f t="shared" si="47"/>
        <v>46</v>
      </c>
      <c r="P223" s="58">
        <v>12</v>
      </c>
      <c r="Q223" s="58">
        <v>21</v>
      </c>
      <c r="R223" s="58">
        <v>13</v>
      </c>
      <c r="S223" s="58">
        <f t="shared" si="48"/>
        <v>39</v>
      </c>
      <c r="T223" s="58">
        <v>13</v>
      </c>
      <c r="U223" s="58">
        <v>13</v>
      </c>
      <c r="V223" s="58">
        <v>13</v>
      </c>
      <c r="W223" s="51">
        <f t="shared" si="51"/>
        <v>43</v>
      </c>
      <c r="X223" s="51">
        <v>13</v>
      </c>
      <c r="Y223" s="51">
        <v>13</v>
      </c>
      <c r="Z223" s="51"/>
      <c r="AA223" s="51"/>
      <c r="AB223" s="98">
        <f t="shared" si="49"/>
        <v>30.232558139534881</v>
      </c>
      <c r="AC223" s="71">
        <f t="shared" si="50"/>
        <v>9.2857142857142865</v>
      </c>
    </row>
    <row r="224" spans="1:29" hidden="1" outlineLevel="1" x14ac:dyDescent="0.2">
      <c r="A224" s="4">
        <v>11</v>
      </c>
      <c r="B224" s="5" t="s">
        <v>250</v>
      </c>
      <c r="C224" s="58">
        <f t="shared" si="53"/>
        <v>90</v>
      </c>
      <c r="D224" s="58">
        <v>50</v>
      </c>
      <c r="E224" s="58">
        <v>35</v>
      </c>
      <c r="F224" s="58">
        <v>5</v>
      </c>
      <c r="G224" s="58">
        <f t="shared" si="45"/>
        <v>14</v>
      </c>
      <c r="H224" s="58">
        <v>3</v>
      </c>
      <c r="I224" s="58">
        <v>5</v>
      </c>
      <c r="J224" s="58">
        <v>6</v>
      </c>
      <c r="K224" s="58">
        <f t="shared" si="46"/>
        <v>22</v>
      </c>
      <c r="L224" s="58">
        <v>6</v>
      </c>
      <c r="M224" s="58">
        <v>8</v>
      </c>
      <c r="N224" s="58">
        <v>8</v>
      </c>
      <c r="O224" s="58">
        <f t="shared" si="47"/>
        <v>24</v>
      </c>
      <c r="P224" s="58">
        <v>8</v>
      </c>
      <c r="Q224" s="58">
        <v>6</v>
      </c>
      <c r="R224" s="58">
        <v>10</v>
      </c>
      <c r="S224" s="58">
        <f t="shared" si="48"/>
        <v>30</v>
      </c>
      <c r="T224" s="58">
        <v>10</v>
      </c>
      <c r="U224" s="58">
        <v>12</v>
      </c>
      <c r="V224" s="58">
        <v>8</v>
      </c>
      <c r="W224" s="51">
        <f t="shared" si="51"/>
        <v>28</v>
      </c>
      <c r="X224" s="51">
        <v>7</v>
      </c>
      <c r="Y224" s="51">
        <v>7</v>
      </c>
      <c r="Z224" s="51"/>
      <c r="AA224" s="51"/>
      <c r="AB224" s="98">
        <f t="shared" si="49"/>
        <v>25</v>
      </c>
      <c r="AC224" s="71">
        <f t="shared" si="50"/>
        <v>7.7777777777777777</v>
      </c>
    </row>
    <row r="225" spans="1:29" hidden="1" outlineLevel="1" x14ac:dyDescent="0.2">
      <c r="A225" s="4">
        <v>12</v>
      </c>
      <c r="B225" s="5" t="s">
        <v>251</v>
      </c>
      <c r="C225" s="58">
        <f t="shared" si="53"/>
        <v>110</v>
      </c>
      <c r="D225" s="58">
        <v>60</v>
      </c>
      <c r="E225" s="58">
        <v>40</v>
      </c>
      <c r="F225" s="58">
        <v>10</v>
      </c>
      <c r="G225" s="58">
        <f t="shared" si="45"/>
        <v>15</v>
      </c>
      <c r="H225" s="58">
        <v>3</v>
      </c>
      <c r="I225" s="58">
        <v>5</v>
      </c>
      <c r="J225" s="58">
        <v>7</v>
      </c>
      <c r="K225" s="58">
        <f t="shared" si="46"/>
        <v>23</v>
      </c>
      <c r="L225" s="58">
        <v>7</v>
      </c>
      <c r="M225" s="58">
        <v>9</v>
      </c>
      <c r="N225" s="58">
        <v>7</v>
      </c>
      <c r="O225" s="58">
        <f t="shared" si="47"/>
        <v>34</v>
      </c>
      <c r="P225" s="58">
        <v>7</v>
      </c>
      <c r="Q225" s="58">
        <v>10</v>
      </c>
      <c r="R225" s="58">
        <v>17</v>
      </c>
      <c r="S225" s="58">
        <f t="shared" si="48"/>
        <v>38</v>
      </c>
      <c r="T225" s="58">
        <v>18</v>
      </c>
      <c r="U225" s="58">
        <v>5</v>
      </c>
      <c r="V225" s="58">
        <v>15</v>
      </c>
      <c r="W225" s="51">
        <f t="shared" si="51"/>
        <v>31</v>
      </c>
      <c r="X225" s="51">
        <v>5</v>
      </c>
      <c r="Y225" s="51">
        <v>5</v>
      </c>
      <c r="Z225" s="51"/>
      <c r="AA225" s="51"/>
      <c r="AB225" s="98">
        <f t="shared" si="49"/>
        <v>16.129032258064516</v>
      </c>
      <c r="AC225" s="71">
        <f t="shared" si="50"/>
        <v>4.5454545454545459</v>
      </c>
    </row>
    <row r="226" spans="1:29" hidden="1" outlineLevel="1" x14ac:dyDescent="0.2">
      <c r="A226" s="4">
        <v>13</v>
      </c>
      <c r="B226" s="5" t="s">
        <v>252</v>
      </c>
      <c r="C226" s="58">
        <f t="shared" si="53"/>
        <v>60</v>
      </c>
      <c r="D226" s="58">
        <v>30</v>
      </c>
      <c r="E226" s="58">
        <v>20</v>
      </c>
      <c r="F226" s="58">
        <v>10</v>
      </c>
      <c r="G226" s="58">
        <f t="shared" si="45"/>
        <v>10</v>
      </c>
      <c r="H226" s="58">
        <v>2</v>
      </c>
      <c r="I226" s="58">
        <v>3</v>
      </c>
      <c r="J226" s="58">
        <v>5</v>
      </c>
      <c r="K226" s="58">
        <f t="shared" si="46"/>
        <v>16</v>
      </c>
      <c r="L226" s="58">
        <v>5</v>
      </c>
      <c r="M226" s="58">
        <v>6</v>
      </c>
      <c r="N226" s="58">
        <v>5</v>
      </c>
      <c r="O226" s="58">
        <f t="shared" si="47"/>
        <v>16</v>
      </c>
      <c r="P226" s="58">
        <v>5</v>
      </c>
      <c r="Q226" s="58">
        <v>5</v>
      </c>
      <c r="R226" s="58">
        <v>6</v>
      </c>
      <c r="S226" s="58">
        <f t="shared" si="48"/>
        <v>18</v>
      </c>
      <c r="T226" s="58">
        <v>6</v>
      </c>
      <c r="U226" s="58">
        <v>6</v>
      </c>
      <c r="V226" s="58">
        <v>6</v>
      </c>
      <c r="W226" s="51">
        <f t="shared" si="51"/>
        <v>21</v>
      </c>
      <c r="X226" s="51">
        <v>5</v>
      </c>
      <c r="Y226" s="51">
        <v>5</v>
      </c>
      <c r="Z226" s="51"/>
      <c r="AA226" s="51"/>
      <c r="AB226" s="98">
        <f t="shared" si="49"/>
        <v>23.809523809523807</v>
      </c>
      <c r="AC226" s="71">
        <f>+X226/C226*100</f>
        <v>8.3333333333333321</v>
      </c>
    </row>
    <row r="227" spans="1:29" ht="36.950000000000003" customHeight="1" collapsed="1" x14ac:dyDescent="0.2">
      <c r="X227" s="12"/>
    </row>
    <row r="228" spans="1:29" x14ac:dyDescent="0.2">
      <c r="X228" s="13"/>
    </row>
  </sheetData>
  <mergeCells count="9">
    <mergeCell ref="AC3:AC4"/>
    <mergeCell ref="AA2:AC2"/>
    <mergeCell ref="A1:AC1"/>
    <mergeCell ref="W3:AB3"/>
    <mergeCell ref="A5:B5"/>
    <mergeCell ref="A3:A4"/>
    <mergeCell ref="D3:V3"/>
    <mergeCell ref="B3:B4"/>
    <mergeCell ref="C3:C4"/>
  </mergeCells>
  <conditionalFormatting sqref="AB6:AB213">
    <cfRule type="cellIs" dxfId="10" priority="2" operator="lessThan">
      <formula>$AB$5</formula>
    </cfRule>
  </conditionalFormatting>
  <conditionalFormatting sqref="AC6:AC213">
    <cfRule type="cellIs" dxfId="9" priority="1" operator="lessThan">
      <formula>$AC$5</formula>
    </cfRule>
  </conditionalFormatting>
  <printOptions horizontalCentered="1"/>
  <pageMargins left="0.39370078740157483" right="0.19685039370078741" top="0.35433070866141736" bottom="0.31496062992125984" header="0" footer="0"/>
  <pageSetup paperSize="9" scale="98" orientation="landscape" r:id="rId1"/>
  <ignoredErrors>
    <ignoredError sqref="C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7"/>
  <sheetViews>
    <sheetView view="pageBreakPreview" zoomScale="70" zoomScaleNormal="70" zoomScaleSheetLayoutView="70" workbookViewId="0">
      <pane xSplit="2" ySplit="5" topLeftCell="C6" activePane="bottomRight" state="frozen"/>
      <selection activeCell="W113" sqref="W113"/>
      <selection pane="topRight" activeCell="W113" sqref="W113"/>
      <selection pane="bottomLeft" activeCell="W113" sqref="W113"/>
      <selection pane="bottomRight" activeCell="W24" sqref="W24"/>
    </sheetView>
  </sheetViews>
  <sheetFormatPr defaultColWidth="9.140625" defaultRowHeight="15" outlineLevelRow="1" x14ac:dyDescent="0.2"/>
  <cols>
    <col min="1" max="1" width="6.28515625" style="1" customWidth="1"/>
    <col min="2" max="2" width="25" style="73" customWidth="1"/>
    <col min="3" max="3" width="22.7109375" style="1" customWidth="1"/>
    <col min="4" max="4" width="13.7109375" style="1" hidden="1" customWidth="1"/>
    <col min="5" max="5" width="13.85546875" style="1" hidden="1" customWidth="1"/>
    <col min="6" max="6" width="13.7109375" style="6" hidden="1" customWidth="1"/>
    <col min="7" max="7" width="12.42578125" style="6" hidden="1" customWidth="1"/>
    <col min="8" max="10" width="13.7109375" style="1" hidden="1" customWidth="1"/>
    <col min="11" max="11" width="12.42578125" style="1" hidden="1" customWidth="1"/>
    <col min="12" max="14" width="13.7109375" style="1" hidden="1" customWidth="1"/>
    <col min="15" max="15" width="12.42578125" style="1" hidden="1" customWidth="1"/>
    <col min="16" max="18" width="13.7109375" style="1" hidden="1" customWidth="1"/>
    <col min="19" max="19" width="12.42578125" style="1" hidden="1" customWidth="1"/>
    <col min="20" max="22" width="13.7109375" style="1" hidden="1" customWidth="1"/>
    <col min="23" max="24" width="18.7109375" style="1" customWidth="1"/>
    <col min="25" max="27" width="17.7109375" style="1" hidden="1" customWidth="1"/>
    <col min="28" max="28" width="18.7109375" style="1" customWidth="1"/>
    <col min="29" max="29" width="18.7109375" style="70" customWidth="1"/>
    <col min="30" max="16384" width="9.140625" style="1"/>
  </cols>
  <sheetData>
    <row r="1" spans="1:29" ht="36" customHeight="1" x14ac:dyDescent="0.2">
      <c r="A1" s="269" t="s">
        <v>291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1:29" ht="12.75" customHeight="1" x14ac:dyDescent="0.25">
      <c r="A2" s="87"/>
      <c r="B2" s="88"/>
      <c r="C2" s="111"/>
      <c r="D2" s="87"/>
      <c r="E2" s="87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9"/>
      <c r="U2" s="19"/>
      <c r="V2" s="19"/>
      <c r="W2" s="87"/>
      <c r="X2" s="87"/>
      <c r="Y2" s="87"/>
      <c r="Z2" s="87"/>
      <c r="AA2" s="267"/>
      <c r="AB2" s="267"/>
      <c r="AC2" s="268"/>
    </row>
    <row r="3" spans="1:29" s="6" customFormat="1" ht="21" customHeight="1" x14ac:dyDescent="0.2">
      <c r="A3" s="265" t="s">
        <v>0</v>
      </c>
      <c r="B3" s="270" t="s">
        <v>1</v>
      </c>
      <c r="C3" s="265" t="s">
        <v>321</v>
      </c>
      <c r="D3" s="265" t="s">
        <v>33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 t="s">
        <v>309</v>
      </c>
      <c r="X3" s="265"/>
      <c r="Y3" s="265"/>
      <c r="Z3" s="265"/>
      <c r="AA3" s="265"/>
      <c r="AB3" s="265"/>
      <c r="AC3" s="273" t="s">
        <v>292</v>
      </c>
    </row>
    <row r="4" spans="1:29" s="6" customFormat="1" ht="51.75" customHeight="1" x14ac:dyDescent="0.2">
      <c r="A4" s="265"/>
      <c r="B4" s="270"/>
      <c r="C4" s="265"/>
      <c r="D4" s="271" t="s">
        <v>25</v>
      </c>
      <c r="E4" s="272"/>
      <c r="F4" s="272"/>
      <c r="G4" s="90" t="s">
        <v>17</v>
      </c>
      <c r="H4" s="265" t="s">
        <v>21</v>
      </c>
      <c r="I4" s="265"/>
      <c r="J4" s="265"/>
      <c r="K4" s="90" t="s">
        <v>18</v>
      </c>
      <c r="L4" s="265" t="s">
        <v>22</v>
      </c>
      <c r="M4" s="265"/>
      <c r="N4" s="265"/>
      <c r="O4" s="90" t="s">
        <v>19</v>
      </c>
      <c r="P4" s="265" t="s">
        <v>23</v>
      </c>
      <c r="Q4" s="265"/>
      <c r="R4" s="265"/>
      <c r="S4" s="90" t="s">
        <v>20</v>
      </c>
      <c r="T4" s="265" t="s">
        <v>24</v>
      </c>
      <c r="U4" s="265"/>
      <c r="V4" s="265"/>
      <c r="W4" s="42" t="s">
        <v>303</v>
      </c>
      <c r="X4" s="91" t="s">
        <v>295</v>
      </c>
      <c r="Y4" s="91" t="s">
        <v>272</v>
      </c>
      <c r="Z4" s="91" t="s">
        <v>273</v>
      </c>
      <c r="AA4" s="91" t="s">
        <v>274</v>
      </c>
      <c r="AB4" s="112" t="s">
        <v>296</v>
      </c>
      <c r="AC4" s="273"/>
    </row>
    <row r="5" spans="1:29" s="6" customFormat="1" ht="24" customHeight="1" x14ac:dyDescent="0.2">
      <c r="A5" s="266" t="s">
        <v>290</v>
      </c>
      <c r="B5" s="266"/>
      <c r="C5" s="205">
        <f t="shared" ref="C5:F5" si="0">C24+C41+C55+C69+C85+C97+C6+C112+C129+C141+C157+C180+C193+C213</f>
        <v>59999.5</v>
      </c>
      <c r="D5" s="205">
        <f t="shared" si="0"/>
        <v>50000</v>
      </c>
      <c r="E5" s="205">
        <f t="shared" si="0"/>
        <v>6000</v>
      </c>
      <c r="F5" s="205">
        <f t="shared" si="0"/>
        <v>4000</v>
      </c>
      <c r="G5" s="205">
        <f>SUM(H5:J5)</f>
        <v>10550</v>
      </c>
      <c r="H5" s="205">
        <v>3153</v>
      </c>
      <c r="I5" s="205">
        <v>3951</v>
      </c>
      <c r="J5" s="205">
        <v>3446</v>
      </c>
      <c r="K5" s="205">
        <f>SUM(L5:N5)</f>
        <v>18917.5</v>
      </c>
      <c r="L5" s="205">
        <v>5965.5</v>
      </c>
      <c r="M5" s="205">
        <v>6576</v>
      </c>
      <c r="N5" s="205">
        <v>6376</v>
      </c>
      <c r="O5" s="205">
        <f>SUM(P5:R5)</f>
        <v>18151</v>
      </c>
      <c r="P5" s="205">
        <v>6236</v>
      </c>
      <c r="Q5" s="205">
        <v>6156</v>
      </c>
      <c r="R5" s="205">
        <v>5759</v>
      </c>
      <c r="S5" s="205">
        <f>SUM(T5:V5)</f>
        <v>12381</v>
      </c>
      <c r="T5" s="205">
        <v>4416</v>
      </c>
      <c r="U5" s="205">
        <v>4073</v>
      </c>
      <c r="V5" s="205">
        <v>3892</v>
      </c>
      <c r="W5" s="205">
        <f>H5+I5+J5+L5+M5</f>
        <v>23091.5</v>
      </c>
      <c r="X5" s="205">
        <f>SUM(Y5:AA5)</f>
        <v>6009</v>
      </c>
      <c r="Y5" s="205">
        <f t="shared" ref="Y5:AA5" si="1">Y24+Y41+Y55+Y69+Y85+Y97+Y6+Y112+Y129+Y141+Y157+Y180+Y193+Y213</f>
        <v>3403</v>
      </c>
      <c r="Z5" s="205">
        <f t="shared" si="1"/>
        <v>53</v>
      </c>
      <c r="AA5" s="205">
        <f t="shared" si="1"/>
        <v>2553</v>
      </c>
      <c r="AB5" s="206">
        <f>+X5/W5*100</f>
        <v>26.022562414741358</v>
      </c>
      <c r="AC5" s="207">
        <f>+X5/C5*100</f>
        <v>10.015083459028826</v>
      </c>
    </row>
    <row r="6" spans="1:29" ht="36.75" customHeight="1" x14ac:dyDescent="0.2">
      <c r="A6" s="130">
        <v>1</v>
      </c>
      <c r="B6" s="131" t="s">
        <v>27</v>
      </c>
      <c r="C6" s="132">
        <f>+G6+K6+O6+S6</f>
        <v>2500</v>
      </c>
      <c r="D6" s="132">
        <v>800</v>
      </c>
      <c r="E6" s="132">
        <v>1500</v>
      </c>
      <c r="F6" s="132">
        <v>200</v>
      </c>
      <c r="G6" s="132">
        <f t="shared" ref="G6:G69" si="2">SUM(H6:J6)</f>
        <v>336</v>
      </c>
      <c r="H6" s="132">
        <v>70</v>
      </c>
      <c r="I6" s="132">
        <v>96</v>
      </c>
      <c r="J6" s="132">
        <v>170</v>
      </c>
      <c r="K6" s="132">
        <f t="shared" ref="K6:K69" si="3">SUM(L6:N6)</f>
        <v>743</v>
      </c>
      <c r="L6" s="132">
        <v>239</v>
      </c>
      <c r="M6" s="132">
        <v>252</v>
      </c>
      <c r="N6" s="132">
        <v>252</v>
      </c>
      <c r="O6" s="132">
        <f t="shared" ref="O6:O69" si="4">SUM(P6:R6)</f>
        <v>756</v>
      </c>
      <c r="P6" s="132">
        <v>252</v>
      </c>
      <c r="Q6" s="132">
        <v>252</v>
      </c>
      <c r="R6" s="132">
        <v>252</v>
      </c>
      <c r="S6" s="132">
        <f t="shared" ref="S6:S69" si="5">SUM(T6:V6)</f>
        <v>665</v>
      </c>
      <c r="T6" s="132">
        <v>252</v>
      </c>
      <c r="U6" s="132">
        <v>226</v>
      </c>
      <c r="V6" s="132">
        <v>187</v>
      </c>
      <c r="W6" s="133">
        <f>H6+I6+J6+L6+M6</f>
        <v>827</v>
      </c>
      <c r="X6" s="133">
        <f t="shared" ref="X6:X69" si="6">SUM(Y6:AA6)</f>
        <v>515</v>
      </c>
      <c r="Y6" s="133">
        <f>SUM(Y7:Y23)</f>
        <v>412</v>
      </c>
      <c r="Z6" s="133">
        <f t="shared" ref="Z6:AA6" si="7">SUM(Z7:Z23)</f>
        <v>53</v>
      </c>
      <c r="AA6" s="133">
        <f t="shared" si="7"/>
        <v>49.999999999999993</v>
      </c>
      <c r="AB6" s="134">
        <f>+X6/W6*100</f>
        <v>62.27327690447401</v>
      </c>
      <c r="AC6" s="135">
        <f t="shared" ref="AC6:AC69" si="8">+X6/C6*100</f>
        <v>20.599999999999998</v>
      </c>
    </row>
    <row r="7" spans="1:29" ht="18.75" hidden="1" outlineLevel="1" x14ac:dyDescent="0.2">
      <c r="A7" s="136">
        <v>1</v>
      </c>
      <c r="B7" s="137" t="s">
        <v>188</v>
      </c>
      <c r="C7" s="138">
        <f t="shared" ref="C7:C70" si="9">+G7+K7+O7+S7</f>
        <v>236</v>
      </c>
      <c r="D7" s="138">
        <v>72</v>
      </c>
      <c r="E7" s="138">
        <v>139</v>
      </c>
      <c r="F7" s="138">
        <v>25</v>
      </c>
      <c r="G7" s="138">
        <f>SUM(H7:J7)</f>
        <v>26</v>
      </c>
      <c r="H7" s="138">
        <v>8</v>
      </c>
      <c r="I7" s="138">
        <v>6</v>
      </c>
      <c r="J7" s="138">
        <v>12</v>
      </c>
      <c r="K7" s="138">
        <f t="shared" si="3"/>
        <v>61</v>
      </c>
      <c r="L7" s="138">
        <v>18</v>
      </c>
      <c r="M7" s="138">
        <v>20</v>
      </c>
      <c r="N7" s="138">
        <v>23</v>
      </c>
      <c r="O7" s="138">
        <f t="shared" si="4"/>
        <v>78</v>
      </c>
      <c r="P7" s="138">
        <v>20</v>
      </c>
      <c r="Q7" s="138">
        <v>25</v>
      </c>
      <c r="R7" s="138">
        <v>33</v>
      </c>
      <c r="S7" s="138">
        <f t="shared" si="5"/>
        <v>71</v>
      </c>
      <c r="T7" s="138">
        <v>21</v>
      </c>
      <c r="U7" s="138">
        <v>25</v>
      </c>
      <c r="V7" s="138">
        <v>25</v>
      </c>
      <c r="W7" s="133">
        <f t="shared" ref="W7:W70" si="10">H7+I7+J7+L7+M7</f>
        <v>64</v>
      </c>
      <c r="X7" s="133">
        <f>SUM(Y7:AA7)</f>
        <v>76.019413691467534</v>
      </c>
      <c r="Y7" s="133">
        <v>58.813256961678732</v>
      </c>
      <c r="Z7" s="133">
        <v>1</v>
      </c>
      <c r="AA7" s="133">
        <v>16.206156729788798</v>
      </c>
      <c r="AB7" s="134">
        <f t="shared" ref="AB7:AB69" si="11">+X7/W7*100</f>
        <v>118.78033389291802</v>
      </c>
      <c r="AC7" s="135">
        <f t="shared" si="8"/>
        <v>32.211615970960821</v>
      </c>
    </row>
    <row r="8" spans="1:29" ht="18.75" hidden="1" outlineLevel="1" x14ac:dyDescent="0.2">
      <c r="A8" s="136">
        <v>2</v>
      </c>
      <c r="B8" s="137" t="s">
        <v>189</v>
      </c>
      <c r="C8" s="138">
        <f t="shared" si="9"/>
        <v>164</v>
      </c>
      <c r="D8" s="138">
        <v>80</v>
      </c>
      <c r="E8" s="138">
        <v>68</v>
      </c>
      <c r="F8" s="138">
        <v>16</v>
      </c>
      <c r="G8" s="138">
        <f t="shared" si="2"/>
        <v>20</v>
      </c>
      <c r="H8" s="138">
        <v>5</v>
      </c>
      <c r="I8" s="138">
        <v>5</v>
      </c>
      <c r="J8" s="138">
        <v>10</v>
      </c>
      <c r="K8" s="138">
        <f t="shared" si="3"/>
        <v>53</v>
      </c>
      <c r="L8" s="138">
        <v>15</v>
      </c>
      <c r="M8" s="138">
        <v>20</v>
      </c>
      <c r="N8" s="138">
        <v>18</v>
      </c>
      <c r="O8" s="138">
        <f t="shared" si="4"/>
        <v>51</v>
      </c>
      <c r="P8" s="138">
        <v>15</v>
      </c>
      <c r="Q8" s="138">
        <v>15</v>
      </c>
      <c r="R8" s="138">
        <v>21</v>
      </c>
      <c r="S8" s="138">
        <f t="shared" si="5"/>
        <v>40</v>
      </c>
      <c r="T8" s="138">
        <v>15</v>
      </c>
      <c r="U8" s="138">
        <v>15</v>
      </c>
      <c r="V8" s="138">
        <v>10</v>
      </c>
      <c r="W8" s="133">
        <f t="shared" si="10"/>
        <v>55</v>
      </c>
      <c r="X8" s="133">
        <f t="shared" ref="X8:X23" si="12">SUM(Y8:AA8)</f>
        <v>22.893576986422119</v>
      </c>
      <c r="Y8" s="133">
        <v>20.509867559763229</v>
      </c>
      <c r="Z8" s="133">
        <v>0</v>
      </c>
      <c r="AA8" s="133">
        <v>2.3837094266588883</v>
      </c>
      <c r="AB8" s="134">
        <f t="shared" si="11"/>
        <v>41.624685429858403</v>
      </c>
      <c r="AC8" s="135">
        <f t="shared" si="8"/>
        <v>13.95949816245251</v>
      </c>
    </row>
    <row r="9" spans="1:29" ht="18.75" hidden="1" outlineLevel="1" x14ac:dyDescent="0.2">
      <c r="A9" s="136">
        <v>3</v>
      </c>
      <c r="B9" s="137" t="s">
        <v>190</v>
      </c>
      <c r="C9" s="138">
        <f t="shared" si="9"/>
        <v>156</v>
      </c>
      <c r="D9" s="138">
        <v>72</v>
      </c>
      <c r="E9" s="138">
        <v>68</v>
      </c>
      <c r="F9" s="138">
        <v>16</v>
      </c>
      <c r="G9" s="138">
        <f t="shared" si="2"/>
        <v>20</v>
      </c>
      <c r="H9" s="138">
        <v>5</v>
      </c>
      <c r="I9" s="138">
        <v>5</v>
      </c>
      <c r="J9" s="138">
        <v>10</v>
      </c>
      <c r="K9" s="138">
        <f t="shared" si="3"/>
        <v>47</v>
      </c>
      <c r="L9" s="138">
        <v>15</v>
      </c>
      <c r="M9" s="138">
        <v>15</v>
      </c>
      <c r="N9" s="138">
        <v>17</v>
      </c>
      <c r="O9" s="138">
        <f t="shared" si="4"/>
        <v>55</v>
      </c>
      <c r="P9" s="138">
        <v>19</v>
      </c>
      <c r="Q9" s="138">
        <v>19</v>
      </c>
      <c r="R9" s="138">
        <v>17</v>
      </c>
      <c r="S9" s="138">
        <f t="shared" si="5"/>
        <v>34</v>
      </c>
      <c r="T9" s="138">
        <v>12</v>
      </c>
      <c r="U9" s="138">
        <v>12</v>
      </c>
      <c r="V9" s="138">
        <v>10</v>
      </c>
      <c r="W9" s="133">
        <f t="shared" si="10"/>
        <v>50</v>
      </c>
      <c r="X9" s="133">
        <f t="shared" si="12"/>
        <v>28.819595077462793</v>
      </c>
      <c r="Y9" s="133">
        <v>25.489059328622986</v>
      </c>
      <c r="Z9" s="133">
        <v>0</v>
      </c>
      <c r="AA9" s="133">
        <v>3.3305357488398077</v>
      </c>
      <c r="AB9" s="134">
        <f t="shared" si="11"/>
        <v>57.639190154925593</v>
      </c>
      <c r="AC9" s="135">
        <f t="shared" si="8"/>
        <v>18.474099408629996</v>
      </c>
    </row>
    <row r="10" spans="1:29" ht="18.75" hidden="1" outlineLevel="1" x14ac:dyDescent="0.2">
      <c r="A10" s="136">
        <v>4</v>
      </c>
      <c r="B10" s="137" t="s">
        <v>191</v>
      </c>
      <c r="C10" s="138">
        <f t="shared" si="9"/>
        <v>129</v>
      </c>
      <c r="D10" s="138">
        <v>28</v>
      </c>
      <c r="E10" s="138">
        <v>95</v>
      </c>
      <c r="F10" s="138">
        <v>6</v>
      </c>
      <c r="G10" s="138">
        <f t="shared" si="2"/>
        <v>12</v>
      </c>
      <c r="H10" s="138">
        <v>2</v>
      </c>
      <c r="I10" s="138">
        <v>5</v>
      </c>
      <c r="J10" s="138">
        <v>5</v>
      </c>
      <c r="K10" s="138">
        <f t="shared" si="3"/>
        <v>35</v>
      </c>
      <c r="L10" s="138">
        <v>11</v>
      </c>
      <c r="M10" s="138">
        <v>14</v>
      </c>
      <c r="N10" s="138">
        <v>10</v>
      </c>
      <c r="O10" s="138">
        <f t="shared" si="4"/>
        <v>40</v>
      </c>
      <c r="P10" s="138">
        <v>12</v>
      </c>
      <c r="Q10" s="138">
        <v>13</v>
      </c>
      <c r="R10" s="138">
        <v>15</v>
      </c>
      <c r="S10" s="138">
        <f t="shared" si="5"/>
        <v>42</v>
      </c>
      <c r="T10" s="138">
        <v>15</v>
      </c>
      <c r="U10" s="138">
        <v>18</v>
      </c>
      <c r="V10" s="138">
        <v>9</v>
      </c>
      <c r="W10" s="133">
        <f t="shared" si="10"/>
        <v>37</v>
      </c>
      <c r="X10" s="133">
        <f t="shared" si="12"/>
        <v>12.196365554277929</v>
      </c>
      <c r="Y10" s="133">
        <v>12.052708679628459</v>
      </c>
      <c r="Z10" s="133">
        <v>0</v>
      </c>
      <c r="AA10" s="133">
        <v>0.14365687464946919</v>
      </c>
      <c r="AB10" s="134">
        <f t="shared" si="11"/>
        <v>32.963150146697103</v>
      </c>
      <c r="AC10" s="135">
        <f t="shared" si="8"/>
        <v>9.4545469413007197</v>
      </c>
    </row>
    <row r="11" spans="1:29" ht="18.75" hidden="1" outlineLevel="1" x14ac:dyDescent="0.2">
      <c r="A11" s="136">
        <v>5</v>
      </c>
      <c r="B11" s="137" t="s">
        <v>192</v>
      </c>
      <c r="C11" s="138">
        <f t="shared" si="9"/>
        <v>135</v>
      </c>
      <c r="D11" s="138">
        <v>32</v>
      </c>
      <c r="E11" s="138">
        <v>95</v>
      </c>
      <c r="F11" s="138">
        <v>8</v>
      </c>
      <c r="G11" s="138">
        <f t="shared" si="2"/>
        <v>17</v>
      </c>
      <c r="H11" s="138">
        <v>2</v>
      </c>
      <c r="I11" s="138">
        <v>5</v>
      </c>
      <c r="J11" s="138">
        <v>10</v>
      </c>
      <c r="K11" s="138">
        <f t="shared" si="3"/>
        <v>34</v>
      </c>
      <c r="L11" s="138">
        <v>10</v>
      </c>
      <c r="M11" s="138">
        <v>11</v>
      </c>
      <c r="N11" s="138">
        <v>13</v>
      </c>
      <c r="O11" s="138">
        <f t="shared" si="4"/>
        <v>39</v>
      </c>
      <c r="P11" s="138">
        <v>12</v>
      </c>
      <c r="Q11" s="138">
        <v>12</v>
      </c>
      <c r="R11" s="138">
        <v>15</v>
      </c>
      <c r="S11" s="138">
        <f t="shared" si="5"/>
        <v>45</v>
      </c>
      <c r="T11" s="138">
        <v>16</v>
      </c>
      <c r="U11" s="138">
        <v>14</v>
      </c>
      <c r="V11" s="138">
        <v>15</v>
      </c>
      <c r="W11" s="133">
        <f t="shared" si="10"/>
        <v>38</v>
      </c>
      <c r="X11" s="133">
        <f t="shared" si="12"/>
        <v>27.475063620348738</v>
      </c>
      <c r="Y11" s="133">
        <v>23.795581722526006</v>
      </c>
      <c r="Z11" s="133">
        <v>2</v>
      </c>
      <c r="AA11" s="133">
        <v>1.6794818978227326</v>
      </c>
      <c r="AB11" s="134">
        <f t="shared" si="11"/>
        <v>72.30279900091773</v>
      </c>
      <c r="AC11" s="135">
        <f t="shared" si="8"/>
        <v>20.351898978036104</v>
      </c>
    </row>
    <row r="12" spans="1:29" ht="18.75" hidden="1" outlineLevel="1" x14ac:dyDescent="0.2">
      <c r="A12" s="136">
        <v>6</v>
      </c>
      <c r="B12" s="137" t="s">
        <v>193</v>
      </c>
      <c r="C12" s="138">
        <f t="shared" si="9"/>
        <v>129</v>
      </c>
      <c r="D12" s="138">
        <v>28</v>
      </c>
      <c r="E12" s="138">
        <v>95</v>
      </c>
      <c r="F12" s="138">
        <v>6</v>
      </c>
      <c r="G12" s="138">
        <f t="shared" si="2"/>
        <v>14</v>
      </c>
      <c r="H12" s="138">
        <v>2</v>
      </c>
      <c r="I12" s="138">
        <v>2</v>
      </c>
      <c r="J12" s="138">
        <v>10</v>
      </c>
      <c r="K12" s="138">
        <f t="shared" si="3"/>
        <v>38</v>
      </c>
      <c r="L12" s="138">
        <v>10</v>
      </c>
      <c r="M12" s="138">
        <v>15</v>
      </c>
      <c r="N12" s="138">
        <v>13</v>
      </c>
      <c r="O12" s="138">
        <f t="shared" si="4"/>
        <v>37</v>
      </c>
      <c r="P12" s="138">
        <v>11</v>
      </c>
      <c r="Q12" s="138">
        <v>11</v>
      </c>
      <c r="R12" s="138">
        <v>15</v>
      </c>
      <c r="S12" s="138">
        <f t="shared" si="5"/>
        <v>40</v>
      </c>
      <c r="T12" s="138">
        <v>15</v>
      </c>
      <c r="U12" s="138">
        <v>13</v>
      </c>
      <c r="V12" s="138">
        <v>12</v>
      </c>
      <c r="W12" s="133">
        <f t="shared" si="10"/>
        <v>39</v>
      </c>
      <c r="X12" s="133">
        <f t="shared" si="12"/>
        <v>28.947076862423412</v>
      </c>
      <c r="Y12" s="133">
        <v>25.524803464681376</v>
      </c>
      <c r="Z12" s="133">
        <v>2</v>
      </c>
      <c r="AA12" s="133">
        <v>1.4222733977420345</v>
      </c>
      <c r="AB12" s="134">
        <f t="shared" si="11"/>
        <v>74.223274006213884</v>
      </c>
      <c r="AC12" s="135">
        <f t="shared" si="8"/>
        <v>22.43959446699489</v>
      </c>
    </row>
    <row r="13" spans="1:29" ht="18.75" hidden="1" outlineLevel="1" x14ac:dyDescent="0.2">
      <c r="A13" s="136">
        <v>7</v>
      </c>
      <c r="B13" s="137" t="s">
        <v>194</v>
      </c>
      <c r="C13" s="138">
        <f t="shared" si="9"/>
        <v>120</v>
      </c>
      <c r="D13" s="138">
        <v>28</v>
      </c>
      <c r="E13" s="138">
        <v>82</v>
      </c>
      <c r="F13" s="138">
        <v>10</v>
      </c>
      <c r="G13" s="138">
        <f t="shared" si="2"/>
        <v>14</v>
      </c>
      <c r="H13" s="138">
        <v>2</v>
      </c>
      <c r="I13" s="138">
        <v>2</v>
      </c>
      <c r="J13" s="138">
        <v>10</v>
      </c>
      <c r="K13" s="138">
        <f t="shared" si="3"/>
        <v>32</v>
      </c>
      <c r="L13" s="138">
        <v>10</v>
      </c>
      <c r="M13" s="138">
        <v>12</v>
      </c>
      <c r="N13" s="138">
        <v>10</v>
      </c>
      <c r="O13" s="138">
        <f t="shared" si="4"/>
        <v>34</v>
      </c>
      <c r="P13" s="138">
        <v>12</v>
      </c>
      <c r="Q13" s="138">
        <v>11</v>
      </c>
      <c r="R13" s="138">
        <v>11</v>
      </c>
      <c r="S13" s="138">
        <f t="shared" si="5"/>
        <v>40</v>
      </c>
      <c r="T13" s="138">
        <v>10</v>
      </c>
      <c r="U13" s="138">
        <v>20</v>
      </c>
      <c r="V13" s="138">
        <v>10</v>
      </c>
      <c r="W13" s="133">
        <f t="shared" si="10"/>
        <v>36</v>
      </c>
      <c r="X13" s="133">
        <f t="shared" si="12"/>
        <v>20.844619696132089</v>
      </c>
      <c r="Y13" s="133">
        <v>20.002176231384531</v>
      </c>
      <c r="Z13" s="133">
        <v>0</v>
      </c>
      <c r="AA13" s="133">
        <v>0.84244346474755682</v>
      </c>
      <c r="AB13" s="134">
        <f t="shared" si="11"/>
        <v>57.901721378144686</v>
      </c>
      <c r="AC13" s="135">
        <f t="shared" si="8"/>
        <v>17.370516413443408</v>
      </c>
    </row>
    <row r="14" spans="1:29" ht="18.75" hidden="1" outlineLevel="1" x14ac:dyDescent="0.2">
      <c r="A14" s="136">
        <v>8</v>
      </c>
      <c r="B14" s="137" t="s">
        <v>195</v>
      </c>
      <c r="C14" s="138">
        <f t="shared" si="9"/>
        <v>168</v>
      </c>
      <c r="D14" s="138">
        <v>48</v>
      </c>
      <c r="E14" s="138">
        <v>109</v>
      </c>
      <c r="F14" s="138">
        <v>11</v>
      </c>
      <c r="G14" s="138">
        <f t="shared" si="2"/>
        <v>14</v>
      </c>
      <c r="H14" s="138">
        <v>2</v>
      </c>
      <c r="I14" s="138">
        <v>2</v>
      </c>
      <c r="J14" s="138">
        <v>10</v>
      </c>
      <c r="K14" s="138">
        <f t="shared" si="3"/>
        <v>47</v>
      </c>
      <c r="L14" s="138">
        <v>10</v>
      </c>
      <c r="M14" s="138">
        <v>14</v>
      </c>
      <c r="N14" s="138">
        <v>23</v>
      </c>
      <c r="O14" s="138">
        <f t="shared" si="4"/>
        <v>55</v>
      </c>
      <c r="P14" s="138">
        <v>21</v>
      </c>
      <c r="Q14" s="138">
        <v>18</v>
      </c>
      <c r="R14" s="138">
        <v>16</v>
      </c>
      <c r="S14" s="138">
        <f t="shared" si="5"/>
        <v>52</v>
      </c>
      <c r="T14" s="138">
        <v>16</v>
      </c>
      <c r="U14" s="138">
        <v>24</v>
      </c>
      <c r="V14" s="138">
        <v>12</v>
      </c>
      <c r="W14" s="133">
        <f t="shared" si="10"/>
        <v>38</v>
      </c>
      <c r="X14" s="133">
        <f t="shared" si="12"/>
        <v>31.326217762426651</v>
      </c>
      <c r="Y14" s="133">
        <v>29.005530844153039</v>
      </c>
      <c r="Z14" s="133">
        <v>0</v>
      </c>
      <c r="AA14" s="133">
        <v>2.3206869182736134</v>
      </c>
      <c r="AB14" s="134">
        <f t="shared" si="11"/>
        <v>82.437415164280665</v>
      </c>
      <c r="AC14" s="135">
        <f t="shared" si="8"/>
        <v>18.646558191920626</v>
      </c>
    </row>
    <row r="15" spans="1:29" ht="18.75" hidden="1" outlineLevel="1" x14ac:dyDescent="0.2">
      <c r="A15" s="136">
        <v>9</v>
      </c>
      <c r="B15" s="137" t="s">
        <v>196</v>
      </c>
      <c r="C15" s="138">
        <f t="shared" si="9"/>
        <v>131</v>
      </c>
      <c r="D15" s="138">
        <v>28</v>
      </c>
      <c r="E15" s="138">
        <v>95</v>
      </c>
      <c r="F15" s="138">
        <v>8</v>
      </c>
      <c r="G15" s="138">
        <f t="shared" si="2"/>
        <v>9</v>
      </c>
      <c r="H15" s="138">
        <v>5</v>
      </c>
      <c r="I15" s="138">
        <v>2</v>
      </c>
      <c r="J15" s="138">
        <v>2</v>
      </c>
      <c r="K15" s="138">
        <f t="shared" si="3"/>
        <v>29</v>
      </c>
      <c r="L15" s="138">
        <v>8</v>
      </c>
      <c r="M15" s="138">
        <v>8</v>
      </c>
      <c r="N15" s="138">
        <v>13</v>
      </c>
      <c r="O15" s="138">
        <f t="shared" si="4"/>
        <v>38</v>
      </c>
      <c r="P15" s="138">
        <v>15</v>
      </c>
      <c r="Q15" s="138">
        <v>13</v>
      </c>
      <c r="R15" s="138">
        <v>10</v>
      </c>
      <c r="S15" s="138">
        <f t="shared" si="5"/>
        <v>55</v>
      </c>
      <c r="T15" s="138">
        <v>19</v>
      </c>
      <c r="U15" s="138">
        <v>16</v>
      </c>
      <c r="V15" s="138">
        <v>20</v>
      </c>
      <c r="W15" s="133">
        <f t="shared" si="10"/>
        <v>25</v>
      </c>
      <c r="X15" s="133">
        <f t="shared" si="12"/>
        <v>12.311528781020726</v>
      </c>
      <c r="Y15" s="133">
        <v>11.854625220129387</v>
      </c>
      <c r="Z15" s="133">
        <v>0</v>
      </c>
      <c r="AA15" s="133">
        <v>0.4569035608913401</v>
      </c>
      <c r="AB15" s="134">
        <f t="shared" si="11"/>
        <v>49.246115124082905</v>
      </c>
      <c r="AC15" s="135">
        <f t="shared" si="8"/>
        <v>9.3981135732982644</v>
      </c>
    </row>
    <row r="16" spans="1:29" ht="18.75" hidden="1" outlineLevel="1" x14ac:dyDescent="0.2">
      <c r="A16" s="136">
        <v>10</v>
      </c>
      <c r="B16" s="137" t="s">
        <v>197</v>
      </c>
      <c r="C16" s="138">
        <f t="shared" si="9"/>
        <v>133</v>
      </c>
      <c r="D16" s="138">
        <v>28</v>
      </c>
      <c r="E16" s="138">
        <v>95</v>
      </c>
      <c r="F16" s="138">
        <v>10</v>
      </c>
      <c r="G16" s="138">
        <f t="shared" si="2"/>
        <v>20</v>
      </c>
      <c r="H16" s="138">
        <v>5</v>
      </c>
      <c r="I16" s="138">
        <v>5</v>
      </c>
      <c r="J16" s="138">
        <v>10</v>
      </c>
      <c r="K16" s="138">
        <f t="shared" si="3"/>
        <v>41</v>
      </c>
      <c r="L16" s="138">
        <v>12</v>
      </c>
      <c r="M16" s="138">
        <v>15</v>
      </c>
      <c r="N16" s="138">
        <v>14</v>
      </c>
      <c r="O16" s="138">
        <f t="shared" si="4"/>
        <v>39</v>
      </c>
      <c r="P16" s="138">
        <v>16</v>
      </c>
      <c r="Q16" s="138">
        <v>13</v>
      </c>
      <c r="R16" s="138">
        <v>10</v>
      </c>
      <c r="S16" s="138">
        <f t="shared" si="5"/>
        <v>33</v>
      </c>
      <c r="T16" s="138">
        <v>18</v>
      </c>
      <c r="U16" s="138">
        <v>9</v>
      </c>
      <c r="V16" s="138">
        <v>6</v>
      </c>
      <c r="W16" s="133">
        <f t="shared" si="10"/>
        <v>47</v>
      </c>
      <c r="X16" s="133">
        <f t="shared" si="12"/>
        <v>27.73260576698511</v>
      </c>
      <c r="Y16" s="133">
        <v>24.11211621467049</v>
      </c>
      <c r="Z16" s="133">
        <v>0</v>
      </c>
      <c r="AA16" s="133">
        <v>3.6204895523146217</v>
      </c>
      <c r="AB16" s="134">
        <f t="shared" si="11"/>
        <v>59.005544185074697</v>
      </c>
      <c r="AC16" s="135">
        <f t="shared" si="8"/>
        <v>20.85158328344745</v>
      </c>
    </row>
    <row r="17" spans="1:29" ht="18.75" hidden="1" outlineLevel="1" x14ac:dyDescent="0.2">
      <c r="A17" s="136">
        <v>11</v>
      </c>
      <c r="B17" s="137" t="s">
        <v>198</v>
      </c>
      <c r="C17" s="138">
        <f t="shared" si="9"/>
        <v>130</v>
      </c>
      <c r="D17" s="138">
        <v>40</v>
      </c>
      <c r="E17" s="138">
        <v>82</v>
      </c>
      <c r="F17" s="138">
        <v>8</v>
      </c>
      <c r="G17" s="138">
        <f t="shared" si="2"/>
        <v>23</v>
      </c>
      <c r="H17" s="138">
        <v>5</v>
      </c>
      <c r="I17" s="138">
        <v>8</v>
      </c>
      <c r="J17" s="138">
        <v>10</v>
      </c>
      <c r="K17" s="138">
        <f t="shared" si="3"/>
        <v>41</v>
      </c>
      <c r="L17" s="138">
        <v>15</v>
      </c>
      <c r="M17" s="138">
        <v>15</v>
      </c>
      <c r="N17" s="138">
        <v>11</v>
      </c>
      <c r="O17" s="138">
        <f t="shared" si="4"/>
        <v>41</v>
      </c>
      <c r="P17" s="138">
        <v>17</v>
      </c>
      <c r="Q17" s="138">
        <v>14</v>
      </c>
      <c r="R17" s="138">
        <v>10</v>
      </c>
      <c r="S17" s="138">
        <f t="shared" si="5"/>
        <v>25</v>
      </c>
      <c r="T17" s="138">
        <v>11</v>
      </c>
      <c r="U17" s="138">
        <v>8</v>
      </c>
      <c r="V17" s="138">
        <v>6</v>
      </c>
      <c r="W17" s="133">
        <f t="shared" si="10"/>
        <v>53</v>
      </c>
      <c r="X17" s="133">
        <f t="shared" si="12"/>
        <v>23.214203833279676</v>
      </c>
      <c r="Y17" s="133">
        <v>20.115470827438998</v>
      </c>
      <c r="Z17" s="133">
        <v>0</v>
      </c>
      <c r="AA17" s="133">
        <v>3.0987330058406783</v>
      </c>
      <c r="AB17" s="134">
        <f t="shared" si="11"/>
        <v>43.800384591093724</v>
      </c>
      <c r="AC17" s="135">
        <f t="shared" si="8"/>
        <v>17.857079871753598</v>
      </c>
    </row>
    <row r="18" spans="1:29" ht="18.75" hidden="1" outlineLevel="1" x14ac:dyDescent="0.2">
      <c r="A18" s="136">
        <v>12</v>
      </c>
      <c r="B18" s="137" t="s">
        <v>199</v>
      </c>
      <c r="C18" s="138">
        <f t="shared" si="9"/>
        <v>137</v>
      </c>
      <c r="D18" s="138">
        <v>32</v>
      </c>
      <c r="E18" s="138">
        <v>95</v>
      </c>
      <c r="F18" s="138">
        <v>10</v>
      </c>
      <c r="G18" s="138">
        <f t="shared" si="2"/>
        <v>24</v>
      </c>
      <c r="H18" s="138">
        <v>3</v>
      </c>
      <c r="I18" s="138">
        <v>8</v>
      </c>
      <c r="J18" s="138">
        <v>13</v>
      </c>
      <c r="K18" s="138">
        <f t="shared" si="3"/>
        <v>44</v>
      </c>
      <c r="L18" s="138">
        <v>15</v>
      </c>
      <c r="M18" s="138">
        <v>15</v>
      </c>
      <c r="N18" s="138">
        <v>14</v>
      </c>
      <c r="O18" s="138">
        <f t="shared" si="4"/>
        <v>39</v>
      </c>
      <c r="P18" s="138">
        <v>14</v>
      </c>
      <c r="Q18" s="138">
        <v>14</v>
      </c>
      <c r="R18" s="138">
        <v>11</v>
      </c>
      <c r="S18" s="138">
        <f t="shared" si="5"/>
        <v>30</v>
      </c>
      <c r="T18" s="138">
        <v>12</v>
      </c>
      <c r="U18" s="138">
        <v>9</v>
      </c>
      <c r="V18" s="138">
        <v>9</v>
      </c>
      <c r="W18" s="133">
        <f t="shared" si="10"/>
        <v>54</v>
      </c>
      <c r="X18" s="133">
        <f t="shared" si="12"/>
        <v>21.111746666988353</v>
      </c>
      <c r="Y18" s="133">
        <v>15.592843594142153</v>
      </c>
      <c r="Z18" s="133">
        <v>5</v>
      </c>
      <c r="AA18" s="133">
        <v>0.51890307284620074</v>
      </c>
      <c r="AB18" s="134">
        <f t="shared" si="11"/>
        <v>39.095827161089538</v>
      </c>
      <c r="AC18" s="135">
        <f t="shared" si="8"/>
        <v>15.410034063495148</v>
      </c>
    </row>
    <row r="19" spans="1:29" ht="18.75" hidden="1" outlineLevel="1" x14ac:dyDescent="0.2">
      <c r="A19" s="136">
        <v>13</v>
      </c>
      <c r="B19" s="137" t="s">
        <v>200</v>
      </c>
      <c r="C19" s="138">
        <f t="shared" si="9"/>
        <v>162</v>
      </c>
      <c r="D19" s="138">
        <v>80</v>
      </c>
      <c r="E19" s="138">
        <v>68</v>
      </c>
      <c r="F19" s="138">
        <v>14</v>
      </c>
      <c r="G19" s="138">
        <f t="shared" si="2"/>
        <v>28</v>
      </c>
      <c r="H19" s="138">
        <v>8</v>
      </c>
      <c r="I19" s="138">
        <v>8</v>
      </c>
      <c r="J19" s="138">
        <v>12</v>
      </c>
      <c r="K19" s="138">
        <f t="shared" si="3"/>
        <v>47</v>
      </c>
      <c r="L19" s="138">
        <v>18</v>
      </c>
      <c r="M19" s="138">
        <v>19</v>
      </c>
      <c r="N19" s="138">
        <v>10</v>
      </c>
      <c r="O19" s="138">
        <f t="shared" si="4"/>
        <v>54</v>
      </c>
      <c r="P19" s="138">
        <v>19</v>
      </c>
      <c r="Q19" s="138">
        <v>19</v>
      </c>
      <c r="R19" s="138">
        <v>16</v>
      </c>
      <c r="S19" s="138">
        <f t="shared" si="5"/>
        <v>33</v>
      </c>
      <c r="T19" s="138">
        <v>13</v>
      </c>
      <c r="U19" s="138">
        <v>10</v>
      </c>
      <c r="V19" s="138">
        <v>10</v>
      </c>
      <c r="W19" s="133">
        <f t="shared" si="10"/>
        <v>65</v>
      </c>
      <c r="X19" s="133">
        <f t="shared" si="12"/>
        <v>26.583759909063026</v>
      </c>
      <c r="Y19" s="133">
        <v>24.322065336297523</v>
      </c>
      <c r="Z19" s="133">
        <v>0</v>
      </c>
      <c r="AA19" s="133">
        <v>2.2616945727655025</v>
      </c>
      <c r="AB19" s="134">
        <f t="shared" si="11"/>
        <v>40.898092167789272</v>
      </c>
      <c r="AC19" s="135">
        <f t="shared" si="8"/>
        <v>16.409728338927795</v>
      </c>
    </row>
    <row r="20" spans="1:29" ht="18.75" hidden="1" outlineLevel="1" x14ac:dyDescent="0.2">
      <c r="A20" s="136">
        <v>14</v>
      </c>
      <c r="B20" s="137" t="s">
        <v>201</v>
      </c>
      <c r="C20" s="138">
        <f t="shared" si="9"/>
        <v>154</v>
      </c>
      <c r="D20" s="138">
        <v>56</v>
      </c>
      <c r="E20" s="138">
        <v>82</v>
      </c>
      <c r="F20" s="138">
        <v>16</v>
      </c>
      <c r="G20" s="138">
        <f t="shared" si="2"/>
        <v>23</v>
      </c>
      <c r="H20" s="138">
        <v>3</v>
      </c>
      <c r="I20" s="138">
        <v>8</v>
      </c>
      <c r="J20" s="138">
        <v>12</v>
      </c>
      <c r="K20" s="138">
        <f t="shared" si="3"/>
        <v>54</v>
      </c>
      <c r="L20" s="138">
        <v>18</v>
      </c>
      <c r="M20" s="138">
        <v>17</v>
      </c>
      <c r="N20" s="138">
        <v>19</v>
      </c>
      <c r="O20" s="138">
        <f t="shared" si="4"/>
        <v>44</v>
      </c>
      <c r="P20" s="138">
        <v>15</v>
      </c>
      <c r="Q20" s="138">
        <v>15</v>
      </c>
      <c r="R20" s="138">
        <v>14</v>
      </c>
      <c r="S20" s="138">
        <f t="shared" si="5"/>
        <v>33</v>
      </c>
      <c r="T20" s="138">
        <v>15</v>
      </c>
      <c r="U20" s="138">
        <v>9</v>
      </c>
      <c r="V20" s="138">
        <v>9</v>
      </c>
      <c r="W20" s="133">
        <f t="shared" si="10"/>
        <v>58</v>
      </c>
      <c r="X20" s="133">
        <f t="shared" si="12"/>
        <v>49.862457975133836</v>
      </c>
      <c r="Y20" s="133">
        <v>25.06493837919507</v>
      </c>
      <c r="Z20" s="133">
        <v>18</v>
      </c>
      <c r="AA20" s="133">
        <v>6.7975195959387662</v>
      </c>
      <c r="AB20" s="134">
        <f t="shared" si="11"/>
        <v>85.969755129541099</v>
      </c>
      <c r="AC20" s="135">
        <f t="shared" si="8"/>
        <v>32.37821946437262</v>
      </c>
    </row>
    <row r="21" spans="1:29" ht="18.75" hidden="1" outlineLevel="1" x14ac:dyDescent="0.2">
      <c r="A21" s="136">
        <v>15</v>
      </c>
      <c r="B21" s="137" t="s">
        <v>202</v>
      </c>
      <c r="C21" s="138">
        <f t="shared" si="9"/>
        <v>128</v>
      </c>
      <c r="D21" s="138">
        <v>36</v>
      </c>
      <c r="E21" s="138">
        <v>82</v>
      </c>
      <c r="F21" s="138">
        <v>10</v>
      </c>
      <c r="G21" s="138">
        <f t="shared" si="2"/>
        <v>23</v>
      </c>
      <c r="H21" s="138">
        <v>2</v>
      </c>
      <c r="I21" s="138">
        <v>8</v>
      </c>
      <c r="J21" s="138">
        <v>13</v>
      </c>
      <c r="K21" s="138">
        <f t="shared" si="3"/>
        <v>43</v>
      </c>
      <c r="L21" s="138">
        <v>16</v>
      </c>
      <c r="M21" s="138">
        <v>14</v>
      </c>
      <c r="N21" s="138">
        <v>13</v>
      </c>
      <c r="O21" s="138">
        <f t="shared" si="4"/>
        <v>35</v>
      </c>
      <c r="P21" s="138">
        <v>12</v>
      </c>
      <c r="Q21" s="138">
        <v>12</v>
      </c>
      <c r="R21" s="138">
        <v>11</v>
      </c>
      <c r="S21" s="138">
        <f t="shared" si="5"/>
        <v>27</v>
      </c>
      <c r="T21" s="138">
        <v>13</v>
      </c>
      <c r="U21" s="138">
        <v>7</v>
      </c>
      <c r="V21" s="138">
        <v>7</v>
      </c>
      <c r="W21" s="133">
        <f t="shared" si="10"/>
        <v>53</v>
      </c>
      <c r="X21" s="133">
        <f t="shared" si="12"/>
        <v>56.239228451948968</v>
      </c>
      <c r="Y21" s="133">
        <v>30.628587730200543</v>
      </c>
      <c r="Z21" s="133">
        <v>22</v>
      </c>
      <c r="AA21" s="133">
        <v>3.6106407217484278</v>
      </c>
      <c r="AB21" s="134">
        <f t="shared" si="11"/>
        <v>106.11175179613012</v>
      </c>
      <c r="AC21" s="135">
        <f t="shared" si="8"/>
        <v>43.93689722808513</v>
      </c>
    </row>
    <row r="22" spans="1:29" ht="18.75" hidden="1" outlineLevel="1" x14ac:dyDescent="0.2">
      <c r="A22" s="136">
        <v>16</v>
      </c>
      <c r="B22" s="137" t="s">
        <v>203</v>
      </c>
      <c r="C22" s="138">
        <f t="shared" si="9"/>
        <v>124</v>
      </c>
      <c r="D22" s="138">
        <v>32</v>
      </c>
      <c r="E22" s="138">
        <v>82</v>
      </c>
      <c r="F22" s="138">
        <v>10</v>
      </c>
      <c r="G22" s="138">
        <f t="shared" si="2"/>
        <v>20</v>
      </c>
      <c r="H22" s="138">
        <v>2</v>
      </c>
      <c r="I22" s="138">
        <v>8</v>
      </c>
      <c r="J22" s="138">
        <v>10</v>
      </c>
      <c r="K22" s="138">
        <f t="shared" si="3"/>
        <v>40</v>
      </c>
      <c r="L22" s="138">
        <v>15</v>
      </c>
      <c r="M22" s="138">
        <v>13</v>
      </c>
      <c r="N22" s="138">
        <v>12</v>
      </c>
      <c r="O22" s="138">
        <f t="shared" si="4"/>
        <v>33</v>
      </c>
      <c r="P22" s="138">
        <v>11</v>
      </c>
      <c r="Q22" s="138">
        <v>11</v>
      </c>
      <c r="R22" s="138">
        <v>11</v>
      </c>
      <c r="S22" s="138">
        <f t="shared" si="5"/>
        <v>31</v>
      </c>
      <c r="T22" s="138">
        <v>17</v>
      </c>
      <c r="U22" s="138">
        <v>7</v>
      </c>
      <c r="V22" s="138">
        <v>7</v>
      </c>
      <c r="W22" s="133">
        <f t="shared" si="10"/>
        <v>48</v>
      </c>
      <c r="X22" s="133">
        <f t="shared" si="12"/>
        <v>24.165246542989646</v>
      </c>
      <c r="Y22" s="133">
        <v>20.6077794990603</v>
      </c>
      <c r="Z22" s="133">
        <v>3</v>
      </c>
      <c r="AA22" s="133">
        <v>0.55746704392934687</v>
      </c>
      <c r="AB22" s="134">
        <f t="shared" si="11"/>
        <v>50.344263631228422</v>
      </c>
      <c r="AC22" s="135">
        <f t="shared" si="8"/>
        <v>19.488102050798101</v>
      </c>
    </row>
    <row r="23" spans="1:29" ht="18.75" hidden="1" outlineLevel="1" x14ac:dyDescent="0.2">
      <c r="A23" s="136">
        <v>17</v>
      </c>
      <c r="B23" s="137" t="s">
        <v>204</v>
      </c>
      <c r="C23" s="138">
        <f t="shared" si="9"/>
        <v>164</v>
      </c>
      <c r="D23" s="138">
        <v>80</v>
      </c>
      <c r="E23" s="138">
        <v>68</v>
      </c>
      <c r="F23" s="138">
        <v>16</v>
      </c>
      <c r="G23" s="138">
        <f t="shared" si="2"/>
        <v>29</v>
      </c>
      <c r="H23" s="138">
        <v>9</v>
      </c>
      <c r="I23" s="138">
        <v>9</v>
      </c>
      <c r="J23" s="138">
        <v>11</v>
      </c>
      <c r="K23" s="138">
        <f t="shared" si="3"/>
        <v>57</v>
      </c>
      <c r="L23" s="138">
        <v>23</v>
      </c>
      <c r="M23" s="138">
        <v>15</v>
      </c>
      <c r="N23" s="138">
        <v>19</v>
      </c>
      <c r="O23" s="138">
        <f t="shared" si="4"/>
        <v>44</v>
      </c>
      <c r="P23" s="138">
        <v>11</v>
      </c>
      <c r="Q23" s="138">
        <v>17</v>
      </c>
      <c r="R23" s="138">
        <v>16</v>
      </c>
      <c r="S23" s="138">
        <f t="shared" si="5"/>
        <v>34</v>
      </c>
      <c r="T23" s="138">
        <v>14</v>
      </c>
      <c r="U23" s="138">
        <v>10</v>
      </c>
      <c r="V23" s="138">
        <v>10</v>
      </c>
      <c r="W23" s="133">
        <f t="shared" si="10"/>
        <v>67</v>
      </c>
      <c r="X23" s="133">
        <f t="shared" si="12"/>
        <v>25.257292821629388</v>
      </c>
      <c r="Y23" s="133">
        <v>24.508588406427176</v>
      </c>
      <c r="Z23" s="133">
        <v>0</v>
      </c>
      <c r="AA23" s="133">
        <v>0.74870441520221254</v>
      </c>
      <c r="AB23" s="134">
        <f t="shared" si="11"/>
        <v>37.697451972581177</v>
      </c>
      <c r="AC23" s="135">
        <f t="shared" si="8"/>
        <v>15.400788305871579</v>
      </c>
    </row>
    <row r="24" spans="1:29" ht="26.25" customHeight="1" collapsed="1" x14ac:dyDescent="0.2">
      <c r="A24" s="130">
        <v>2</v>
      </c>
      <c r="B24" s="131" t="s">
        <v>299</v>
      </c>
      <c r="C24" s="132">
        <f t="shared" si="9"/>
        <v>6900</v>
      </c>
      <c r="D24" s="132">
        <v>6000</v>
      </c>
      <c r="E24" s="132">
        <v>400</v>
      </c>
      <c r="F24" s="132">
        <v>500</v>
      </c>
      <c r="G24" s="132">
        <f t="shared" si="2"/>
        <v>1096</v>
      </c>
      <c r="H24" s="132">
        <v>334</v>
      </c>
      <c r="I24" s="132">
        <v>380</v>
      </c>
      <c r="J24" s="132">
        <v>382</v>
      </c>
      <c r="K24" s="132">
        <f t="shared" si="3"/>
        <v>2079</v>
      </c>
      <c r="L24" s="132">
        <v>645</v>
      </c>
      <c r="M24" s="132">
        <v>717</v>
      </c>
      <c r="N24" s="132">
        <v>717</v>
      </c>
      <c r="O24" s="132">
        <f t="shared" si="4"/>
        <v>2151</v>
      </c>
      <c r="P24" s="132">
        <v>717</v>
      </c>
      <c r="Q24" s="132">
        <v>717</v>
      </c>
      <c r="R24" s="132">
        <v>717</v>
      </c>
      <c r="S24" s="132">
        <f t="shared" si="5"/>
        <v>1574</v>
      </c>
      <c r="T24" s="132">
        <v>717</v>
      </c>
      <c r="U24" s="132">
        <v>502</v>
      </c>
      <c r="V24" s="132">
        <v>355</v>
      </c>
      <c r="W24" s="133">
        <f t="shared" si="10"/>
        <v>2458</v>
      </c>
      <c r="X24" s="133">
        <f t="shared" si="6"/>
        <v>672</v>
      </c>
      <c r="Y24" s="133">
        <f t="shared" ref="Y24:Z24" si="13">SUM(Y25:Y40)</f>
        <v>310</v>
      </c>
      <c r="Z24" s="133">
        <f t="shared" si="13"/>
        <v>0</v>
      </c>
      <c r="AA24" s="133">
        <f>SUM(AA25:AA40)</f>
        <v>362</v>
      </c>
      <c r="AB24" s="134">
        <f t="shared" si="11"/>
        <v>27.339300244100894</v>
      </c>
      <c r="AC24" s="135">
        <f t="shared" si="8"/>
        <v>9.7391304347826093</v>
      </c>
    </row>
    <row r="25" spans="1:29" ht="18.75" hidden="1" outlineLevel="1" x14ac:dyDescent="0.3">
      <c r="A25" s="139">
        <v>1</v>
      </c>
      <c r="B25" s="140" t="s">
        <v>38</v>
      </c>
      <c r="C25" s="141">
        <f t="shared" si="9"/>
        <v>872</v>
      </c>
      <c r="D25" s="141">
        <v>758</v>
      </c>
      <c r="E25" s="141">
        <v>51</v>
      </c>
      <c r="F25" s="141">
        <v>63</v>
      </c>
      <c r="G25" s="141">
        <f t="shared" si="2"/>
        <v>138</v>
      </c>
      <c r="H25" s="142">
        <v>42</v>
      </c>
      <c r="I25" s="142">
        <v>48</v>
      </c>
      <c r="J25" s="142">
        <v>48</v>
      </c>
      <c r="K25" s="142">
        <f t="shared" si="3"/>
        <v>264</v>
      </c>
      <c r="L25" s="142">
        <v>82</v>
      </c>
      <c r="M25" s="142">
        <v>91</v>
      </c>
      <c r="N25" s="142">
        <v>91</v>
      </c>
      <c r="O25" s="142">
        <f t="shared" si="4"/>
        <v>273</v>
      </c>
      <c r="P25" s="142">
        <v>91</v>
      </c>
      <c r="Q25" s="142">
        <v>91</v>
      </c>
      <c r="R25" s="142">
        <v>91</v>
      </c>
      <c r="S25" s="142">
        <f t="shared" si="5"/>
        <v>197</v>
      </c>
      <c r="T25" s="142">
        <v>91</v>
      </c>
      <c r="U25" s="142">
        <v>61</v>
      </c>
      <c r="V25" s="142">
        <v>45</v>
      </c>
      <c r="W25" s="133">
        <f t="shared" si="10"/>
        <v>311</v>
      </c>
      <c r="X25" s="133">
        <f>SUM(Y25:AA25)</f>
        <v>98</v>
      </c>
      <c r="Y25" s="133">
        <v>66</v>
      </c>
      <c r="Z25" s="133"/>
      <c r="AA25" s="133">
        <v>32</v>
      </c>
      <c r="AB25" s="134">
        <f t="shared" si="11"/>
        <v>31.511254019292608</v>
      </c>
      <c r="AC25" s="135">
        <f t="shared" si="8"/>
        <v>11.238532110091743</v>
      </c>
    </row>
    <row r="26" spans="1:29" ht="18.75" hidden="1" outlineLevel="1" x14ac:dyDescent="0.3">
      <c r="A26" s="139">
        <v>2</v>
      </c>
      <c r="B26" s="140" t="s">
        <v>39</v>
      </c>
      <c r="C26" s="141">
        <f t="shared" si="9"/>
        <v>156</v>
      </c>
      <c r="D26" s="141">
        <v>136</v>
      </c>
      <c r="E26" s="141">
        <v>9</v>
      </c>
      <c r="F26" s="141">
        <v>11</v>
      </c>
      <c r="G26" s="141">
        <f t="shared" si="2"/>
        <v>26</v>
      </c>
      <c r="H26" s="142">
        <v>8</v>
      </c>
      <c r="I26" s="142">
        <v>9</v>
      </c>
      <c r="J26" s="142">
        <v>9</v>
      </c>
      <c r="K26" s="142">
        <f t="shared" si="3"/>
        <v>47</v>
      </c>
      <c r="L26" s="142">
        <v>15</v>
      </c>
      <c r="M26" s="142">
        <v>16</v>
      </c>
      <c r="N26" s="142">
        <v>16</v>
      </c>
      <c r="O26" s="142">
        <f t="shared" si="4"/>
        <v>48</v>
      </c>
      <c r="P26" s="142">
        <v>16</v>
      </c>
      <c r="Q26" s="142">
        <v>16</v>
      </c>
      <c r="R26" s="142">
        <v>16</v>
      </c>
      <c r="S26" s="142">
        <f t="shared" si="5"/>
        <v>35</v>
      </c>
      <c r="T26" s="142">
        <v>16</v>
      </c>
      <c r="U26" s="142">
        <v>11</v>
      </c>
      <c r="V26" s="142">
        <v>8</v>
      </c>
      <c r="W26" s="133">
        <f t="shared" si="10"/>
        <v>57</v>
      </c>
      <c r="X26" s="133">
        <f t="shared" ref="X26:X40" si="14">SUM(Y26:AA26)</f>
        <v>15</v>
      </c>
      <c r="Y26" s="133">
        <v>7</v>
      </c>
      <c r="Z26" s="133"/>
      <c r="AA26" s="133">
        <v>8</v>
      </c>
      <c r="AB26" s="134">
        <f t="shared" si="11"/>
        <v>26.315789473684209</v>
      </c>
      <c r="AC26" s="135">
        <f t="shared" si="8"/>
        <v>9.6153846153846168</v>
      </c>
    </row>
    <row r="27" spans="1:29" ht="18.75" hidden="1" outlineLevel="1" x14ac:dyDescent="0.3">
      <c r="A27" s="139">
        <v>3</v>
      </c>
      <c r="B27" s="140" t="s">
        <v>40</v>
      </c>
      <c r="C27" s="141">
        <f t="shared" si="9"/>
        <v>545</v>
      </c>
      <c r="D27" s="141">
        <v>439</v>
      </c>
      <c r="E27" s="141">
        <v>29</v>
      </c>
      <c r="F27" s="141">
        <v>37</v>
      </c>
      <c r="G27" s="141">
        <f t="shared" si="2"/>
        <v>86</v>
      </c>
      <c r="H27" s="142">
        <v>26</v>
      </c>
      <c r="I27" s="142">
        <v>30</v>
      </c>
      <c r="J27" s="142">
        <v>30</v>
      </c>
      <c r="K27" s="142">
        <f t="shared" si="3"/>
        <v>165</v>
      </c>
      <c r="L27" s="142">
        <v>51</v>
      </c>
      <c r="M27" s="142">
        <v>57</v>
      </c>
      <c r="N27" s="142">
        <v>57</v>
      </c>
      <c r="O27" s="142">
        <f t="shared" si="4"/>
        <v>171</v>
      </c>
      <c r="P27" s="142">
        <v>57</v>
      </c>
      <c r="Q27" s="142">
        <v>57</v>
      </c>
      <c r="R27" s="142">
        <v>57</v>
      </c>
      <c r="S27" s="142">
        <f t="shared" si="5"/>
        <v>123</v>
      </c>
      <c r="T27" s="142">
        <v>57</v>
      </c>
      <c r="U27" s="142">
        <v>39</v>
      </c>
      <c r="V27" s="142">
        <v>27</v>
      </c>
      <c r="W27" s="133">
        <f t="shared" si="10"/>
        <v>194</v>
      </c>
      <c r="X27" s="133">
        <f t="shared" si="14"/>
        <v>43</v>
      </c>
      <c r="Y27" s="133">
        <v>24</v>
      </c>
      <c r="Z27" s="133"/>
      <c r="AA27" s="133">
        <v>19</v>
      </c>
      <c r="AB27" s="134">
        <f t="shared" si="11"/>
        <v>22.164948453608247</v>
      </c>
      <c r="AC27" s="135">
        <f t="shared" si="8"/>
        <v>7.8899082568807346</v>
      </c>
    </row>
    <row r="28" spans="1:29" ht="18.75" hidden="1" outlineLevel="1" x14ac:dyDescent="0.3">
      <c r="A28" s="139">
        <v>4</v>
      </c>
      <c r="B28" s="140" t="s">
        <v>41</v>
      </c>
      <c r="C28" s="141">
        <f t="shared" si="9"/>
        <v>737</v>
      </c>
      <c r="D28" s="141">
        <v>641</v>
      </c>
      <c r="E28" s="141">
        <v>43</v>
      </c>
      <c r="F28" s="141">
        <v>53</v>
      </c>
      <c r="G28" s="141">
        <f t="shared" si="2"/>
        <v>118</v>
      </c>
      <c r="H28" s="142">
        <v>36</v>
      </c>
      <c r="I28" s="142">
        <v>41</v>
      </c>
      <c r="J28" s="142">
        <v>41</v>
      </c>
      <c r="K28" s="142">
        <f t="shared" si="3"/>
        <v>223</v>
      </c>
      <c r="L28" s="142">
        <v>69</v>
      </c>
      <c r="M28" s="142">
        <v>77</v>
      </c>
      <c r="N28" s="142">
        <v>77</v>
      </c>
      <c r="O28" s="142">
        <f t="shared" si="4"/>
        <v>230</v>
      </c>
      <c r="P28" s="142">
        <v>77</v>
      </c>
      <c r="Q28" s="142">
        <v>77</v>
      </c>
      <c r="R28" s="142">
        <v>76</v>
      </c>
      <c r="S28" s="142">
        <f t="shared" si="5"/>
        <v>166</v>
      </c>
      <c r="T28" s="142">
        <v>76</v>
      </c>
      <c r="U28" s="142">
        <v>53</v>
      </c>
      <c r="V28" s="142">
        <v>37</v>
      </c>
      <c r="W28" s="133">
        <f t="shared" si="10"/>
        <v>264</v>
      </c>
      <c r="X28" s="133">
        <f t="shared" si="14"/>
        <v>95</v>
      </c>
      <c r="Y28" s="133">
        <v>30</v>
      </c>
      <c r="Z28" s="133"/>
      <c r="AA28" s="133">
        <v>65</v>
      </c>
      <c r="AB28" s="134">
        <f t="shared" si="11"/>
        <v>35.984848484848484</v>
      </c>
      <c r="AC28" s="135">
        <f t="shared" si="8"/>
        <v>12.890094979647218</v>
      </c>
    </row>
    <row r="29" spans="1:29" ht="18.75" hidden="1" outlineLevel="1" x14ac:dyDescent="0.3">
      <c r="A29" s="139">
        <v>5</v>
      </c>
      <c r="B29" s="140" t="s">
        <v>42</v>
      </c>
      <c r="C29" s="141">
        <f t="shared" si="9"/>
        <v>491</v>
      </c>
      <c r="D29" s="141">
        <v>427</v>
      </c>
      <c r="E29" s="141">
        <v>29</v>
      </c>
      <c r="F29" s="141">
        <v>35</v>
      </c>
      <c r="G29" s="141">
        <f t="shared" si="2"/>
        <v>78</v>
      </c>
      <c r="H29" s="142">
        <v>24</v>
      </c>
      <c r="I29" s="142">
        <v>27</v>
      </c>
      <c r="J29" s="142">
        <v>27</v>
      </c>
      <c r="K29" s="142">
        <f t="shared" si="3"/>
        <v>148</v>
      </c>
      <c r="L29" s="142">
        <v>46</v>
      </c>
      <c r="M29" s="142">
        <v>51</v>
      </c>
      <c r="N29" s="142">
        <v>51</v>
      </c>
      <c r="O29" s="142">
        <f t="shared" si="4"/>
        <v>153</v>
      </c>
      <c r="P29" s="142">
        <v>51</v>
      </c>
      <c r="Q29" s="142">
        <v>51</v>
      </c>
      <c r="R29" s="142">
        <v>51</v>
      </c>
      <c r="S29" s="142">
        <f t="shared" si="5"/>
        <v>112</v>
      </c>
      <c r="T29" s="142">
        <v>51</v>
      </c>
      <c r="U29" s="142">
        <v>36</v>
      </c>
      <c r="V29" s="142">
        <v>25</v>
      </c>
      <c r="W29" s="133">
        <f t="shared" si="10"/>
        <v>175</v>
      </c>
      <c r="X29" s="133">
        <f t="shared" si="14"/>
        <v>42</v>
      </c>
      <c r="Y29" s="133">
        <v>29</v>
      </c>
      <c r="Z29" s="133"/>
      <c r="AA29" s="133">
        <v>13</v>
      </c>
      <c r="AB29" s="134">
        <f t="shared" si="11"/>
        <v>24</v>
      </c>
      <c r="AC29" s="135">
        <f t="shared" si="8"/>
        <v>8.5539714867617107</v>
      </c>
    </row>
    <row r="30" spans="1:29" ht="18.75" hidden="1" outlineLevel="1" x14ac:dyDescent="0.3">
      <c r="A30" s="139">
        <v>6</v>
      </c>
      <c r="B30" s="140" t="s">
        <v>43</v>
      </c>
      <c r="C30" s="141">
        <f t="shared" si="9"/>
        <v>203</v>
      </c>
      <c r="D30" s="141">
        <v>177</v>
      </c>
      <c r="E30" s="141">
        <v>11</v>
      </c>
      <c r="F30" s="141">
        <v>15</v>
      </c>
      <c r="G30" s="141">
        <f t="shared" si="2"/>
        <v>32</v>
      </c>
      <c r="H30" s="142">
        <v>10</v>
      </c>
      <c r="I30" s="142">
        <v>11</v>
      </c>
      <c r="J30" s="142">
        <v>11</v>
      </c>
      <c r="K30" s="142">
        <f t="shared" si="3"/>
        <v>61</v>
      </c>
      <c r="L30" s="142">
        <v>19</v>
      </c>
      <c r="M30" s="142">
        <v>21</v>
      </c>
      <c r="N30" s="142">
        <v>21</v>
      </c>
      <c r="O30" s="142">
        <f t="shared" si="4"/>
        <v>64</v>
      </c>
      <c r="P30" s="142">
        <v>21</v>
      </c>
      <c r="Q30" s="142">
        <v>21</v>
      </c>
      <c r="R30" s="142">
        <v>22</v>
      </c>
      <c r="S30" s="142">
        <f t="shared" si="5"/>
        <v>46</v>
      </c>
      <c r="T30" s="142">
        <v>21</v>
      </c>
      <c r="U30" s="142">
        <v>15</v>
      </c>
      <c r="V30" s="142">
        <v>10</v>
      </c>
      <c r="W30" s="133">
        <f t="shared" si="10"/>
        <v>72</v>
      </c>
      <c r="X30" s="133">
        <f t="shared" si="14"/>
        <v>30</v>
      </c>
      <c r="Y30" s="133">
        <v>14</v>
      </c>
      <c r="Z30" s="133"/>
      <c r="AA30" s="133">
        <v>16</v>
      </c>
      <c r="AB30" s="134">
        <f t="shared" si="11"/>
        <v>41.666666666666671</v>
      </c>
      <c r="AC30" s="135">
        <f t="shared" si="8"/>
        <v>14.77832512315271</v>
      </c>
    </row>
    <row r="31" spans="1:29" ht="18.75" hidden="1" outlineLevel="1" x14ac:dyDescent="0.3">
      <c r="A31" s="139">
        <v>7</v>
      </c>
      <c r="B31" s="140" t="s">
        <v>44</v>
      </c>
      <c r="C31" s="141">
        <f t="shared" si="9"/>
        <v>272</v>
      </c>
      <c r="D31" s="141">
        <v>237</v>
      </c>
      <c r="E31" s="141">
        <v>15</v>
      </c>
      <c r="F31" s="141">
        <v>20</v>
      </c>
      <c r="G31" s="141">
        <f t="shared" si="2"/>
        <v>43</v>
      </c>
      <c r="H31" s="142">
        <v>13</v>
      </c>
      <c r="I31" s="142">
        <v>15</v>
      </c>
      <c r="J31" s="142">
        <v>15</v>
      </c>
      <c r="K31" s="142">
        <f t="shared" si="3"/>
        <v>81</v>
      </c>
      <c r="L31" s="142">
        <v>25</v>
      </c>
      <c r="M31" s="142">
        <v>28</v>
      </c>
      <c r="N31" s="142">
        <v>28</v>
      </c>
      <c r="O31" s="142">
        <f t="shared" si="4"/>
        <v>84</v>
      </c>
      <c r="P31" s="142">
        <v>28</v>
      </c>
      <c r="Q31" s="142">
        <v>28</v>
      </c>
      <c r="R31" s="142">
        <v>28</v>
      </c>
      <c r="S31" s="142">
        <f t="shared" si="5"/>
        <v>64</v>
      </c>
      <c r="T31" s="142">
        <v>29</v>
      </c>
      <c r="U31" s="142">
        <v>21</v>
      </c>
      <c r="V31" s="142">
        <v>14</v>
      </c>
      <c r="W31" s="133">
        <f t="shared" si="10"/>
        <v>96</v>
      </c>
      <c r="X31" s="133">
        <f t="shared" si="14"/>
        <v>20</v>
      </c>
      <c r="Y31" s="133">
        <v>5</v>
      </c>
      <c r="Z31" s="133"/>
      <c r="AA31" s="133">
        <v>15</v>
      </c>
      <c r="AB31" s="134">
        <f t="shared" si="11"/>
        <v>20.833333333333336</v>
      </c>
      <c r="AC31" s="135">
        <f t="shared" si="8"/>
        <v>7.3529411764705888</v>
      </c>
    </row>
    <row r="32" spans="1:29" ht="18.75" hidden="1" outlineLevel="1" x14ac:dyDescent="0.3">
      <c r="A32" s="139">
        <v>8</v>
      </c>
      <c r="B32" s="140" t="s">
        <v>45</v>
      </c>
      <c r="C32" s="141">
        <f t="shared" si="9"/>
        <v>406</v>
      </c>
      <c r="D32" s="141">
        <v>353</v>
      </c>
      <c r="E32" s="141">
        <v>24</v>
      </c>
      <c r="F32" s="141">
        <v>29</v>
      </c>
      <c r="G32" s="141">
        <f t="shared" si="2"/>
        <v>64</v>
      </c>
      <c r="H32" s="142">
        <v>20</v>
      </c>
      <c r="I32" s="142">
        <v>22</v>
      </c>
      <c r="J32" s="142">
        <v>22</v>
      </c>
      <c r="K32" s="142">
        <f t="shared" si="3"/>
        <v>122</v>
      </c>
      <c r="L32" s="142">
        <v>38</v>
      </c>
      <c r="M32" s="142">
        <v>42</v>
      </c>
      <c r="N32" s="142">
        <v>42</v>
      </c>
      <c r="O32" s="142">
        <f t="shared" si="4"/>
        <v>126</v>
      </c>
      <c r="P32" s="142">
        <v>42</v>
      </c>
      <c r="Q32" s="142">
        <v>42</v>
      </c>
      <c r="R32" s="142">
        <v>42</v>
      </c>
      <c r="S32" s="142">
        <f t="shared" si="5"/>
        <v>94</v>
      </c>
      <c r="T32" s="142">
        <v>42</v>
      </c>
      <c r="U32" s="142">
        <v>31</v>
      </c>
      <c r="V32" s="142">
        <v>21</v>
      </c>
      <c r="W32" s="133">
        <f t="shared" si="10"/>
        <v>144</v>
      </c>
      <c r="X32" s="133">
        <f t="shared" si="14"/>
        <v>25</v>
      </c>
      <c r="Y32" s="133">
        <v>9</v>
      </c>
      <c r="Z32" s="133"/>
      <c r="AA32" s="133">
        <v>16</v>
      </c>
      <c r="AB32" s="134">
        <f t="shared" si="11"/>
        <v>17.361111111111111</v>
      </c>
      <c r="AC32" s="135">
        <f t="shared" si="8"/>
        <v>6.1576354679802954</v>
      </c>
    </row>
    <row r="33" spans="1:29" ht="18.75" hidden="1" outlineLevel="1" x14ac:dyDescent="0.3">
      <c r="A33" s="139">
        <v>9</v>
      </c>
      <c r="B33" s="140" t="s">
        <v>46</v>
      </c>
      <c r="C33" s="141">
        <f t="shared" si="9"/>
        <v>505</v>
      </c>
      <c r="D33" s="141">
        <v>474</v>
      </c>
      <c r="E33" s="141">
        <v>31</v>
      </c>
      <c r="F33" s="141">
        <v>40</v>
      </c>
      <c r="G33" s="141">
        <f t="shared" si="2"/>
        <v>83</v>
      </c>
      <c r="H33" s="142">
        <v>26</v>
      </c>
      <c r="I33" s="142">
        <v>28</v>
      </c>
      <c r="J33" s="142">
        <v>29</v>
      </c>
      <c r="K33" s="142">
        <f t="shared" si="3"/>
        <v>151</v>
      </c>
      <c r="L33" s="142">
        <v>47</v>
      </c>
      <c r="M33" s="142">
        <v>52</v>
      </c>
      <c r="N33" s="142">
        <v>52</v>
      </c>
      <c r="O33" s="142">
        <f t="shared" si="4"/>
        <v>156</v>
      </c>
      <c r="P33" s="142">
        <v>52</v>
      </c>
      <c r="Q33" s="142">
        <v>52</v>
      </c>
      <c r="R33" s="142">
        <v>52</v>
      </c>
      <c r="S33" s="142">
        <f t="shared" si="5"/>
        <v>115</v>
      </c>
      <c r="T33" s="142">
        <v>52</v>
      </c>
      <c r="U33" s="142">
        <v>37</v>
      </c>
      <c r="V33" s="142">
        <v>26</v>
      </c>
      <c r="W33" s="133">
        <f t="shared" si="10"/>
        <v>182</v>
      </c>
      <c r="X33" s="133">
        <f t="shared" si="14"/>
        <v>41</v>
      </c>
      <c r="Y33" s="133">
        <v>17</v>
      </c>
      <c r="Z33" s="133"/>
      <c r="AA33" s="133">
        <v>24</v>
      </c>
      <c r="AB33" s="134">
        <f t="shared" si="11"/>
        <v>22.527472527472529</v>
      </c>
      <c r="AC33" s="135">
        <f t="shared" si="8"/>
        <v>8.1188118811881189</v>
      </c>
    </row>
    <row r="34" spans="1:29" ht="18.75" hidden="1" outlineLevel="1" x14ac:dyDescent="0.3">
      <c r="A34" s="139">
        <v>10</v>
      </c>
      <c r="B34" s="140" t="s">
        <v>47</v>
      </c>
      <c r="C34" s="141">
        <f t="shared" si="9"/>
        <v>494</v>
      </c>
      <c r="D34" s="141">
        <v>430</v>
      </c>
      <c r="E34" s="141">
        <v>29</v>
      </c>
      <c r="F34" s="141">
        <v>35</v>
      </c>
      <c r="G34" s="141">
        <f t="shared" si="2"/>
        <v>79</v>
      </c>
      <c r="H34" s="142">
        <v>24</v>
      </c>
      <c r="I34" s="142">
        <v>27</v>
      </c>
      <c r="J34" s="142">
        <v>28</v>
      </c>
      <c r="K34" s="142">
        <f t="shared" si="3"/>
        <v>149</v>
      </c>
      <c r="L34" s="142">
        <v>47</v>
      </c>
      <c r="M34" s="142">
        <v>51</v>
      </c>
      <c r="N34" s="142">
        <v>51</v>
      </c>
      <c r="O34" s="142">
        <f t="shared" si="4"/>
        <v>153</v>
      </c>
      <c r="P34" s="142">
        <v>51</v>
      </c>
      <c r="Q34" s="142">
        <v>51</v>
      </c>
      <c r="R34" s="142">
        <v>51</v>
      </c>
      <c r="S34" s="142">
        <f t="shared" si="5"/>
        <v>113</v>
      </c>
      <c r="T34" s="142">
        <v>51</v>
      </c>
      <c r="U34" s="142">
        <v>36</v>
      </c>
      <c r="V34" s="142">
        <v>26</v>
      </c>
      <c r="W34" s="133">
        <f t="shared" si="10"/>
        <v>177</v>
      </c>
      <c r="X34" s="133">
        <f t="shared" si="14"/>
        <v>32</v>
      </c>
      <c r="Y34" s="133">
        <v>16</v>
      </c>
      <c r="Z34" s="133"/>
      <c r="AA34" s="133">
        <v>16</v>
      </c>
      <c r="AB34" s="134">
        <f t="shared" si="11"/>
        <v>18.07909604519774</v>
      </c>
      <c r="AC34" s="135">
        <f t="shared" si="8"/>
        <v>6.4777327935222671</v>
      </c>
    </row>
    <row r="35" spans="1:29" ht="18.75" hidden="1" outlineLevel="1" x14ac:dyDescent="0.3">
      <c r="A35" s="139">
        <v>11</v>
      </c>
      <c r="B35" s="140" t="s">
        <v>48</v>
      </c>
      <c r="C35" s="141">
        <f t="shared" si="9"/>
        <v>278</v>
      </c>
      <c r="D35" s="141">
        <v>242</v>
      </c>
      <c r="E35" s="141">
        <v>16</v>
      </c>
      <c r="F35" s="141">
        <v>20</v>
      </c>
      <c r="G35" s="141">
        <f t="shared" si="2"/>
        <v>43</v>
      </c>
      <c r="H35" s="142">
        <v>13</v>
      </c>
      <c r="I35" s="142">
        <v>15</v>
      </c>
      <c r="J35" s="142">
        <v>15</v>
      </c>
      <c r="K35" s="142">
        <f t="shared" si="3"/>
        <v>84</v>
      </c>
      <c r="L35" s="142">
        <v>26</v>
      </c>
      <c r="M35" s="142">
        <v>29</v>
      </c>
      <c r="N35" s="142">
        <v>29</v>
      </c>
      <c r="O35" s="142">
        <f t="shared" si="4"/>
        <v>87</v>
      </c>
      <c r="P35" s="142">
        <v>29</v>
      </c>
      <c r="Q35" s="142">
        <v>29</v>
      </c>
      <c r="R35" s="142">
        <v>29</v>
      </c>
      <c r="S35" s="142">
        <f t="shared" si="5"/>
        <v>64</v>
      </c>
      <c r="T35" s="142">
        <v>29</v>
      </c>
      <c r="U35" s="142">
        <v>20</v>
      </c>
      <c r="V35" s="142">
        <v>15</v>
      </c>
      <c r="W35" s="133">
        <f t="shared" si="10"/>
        <v>98</v>
      </c>
      <c r="X35" s="133">
        <f t="shared" si="14"/>
        <v>26</v>
      </c>
      <c r="Y35" s="133">
        <v>14</v>
      </c>
      <c r="Z35" s="133"/>
      <c r="AA35" s="133">
        <v>12</v>
      </c>
      <c r="AB35" s="134">
        <f t="shared" si="11"/>
        <v>26.530612244897959</v>
      </c>
      <c r="AC35" s="135">
        <f t="shared" si="8"/>
        <v>9.3525179856115113</v>
      </c>
    </row>
    <row r="36" spans="1:29" ht="18.75" hidden="1" outlineLevel="1" x14ac:dyDescent="0.3">
      <c r="A36" s="139">
        <v>12</v>
      </c>
      <c r="B36" s="140" t="s">
        <v>49</v>
      </c>
      <c r="C36" s="141">
        <f t="shared" si="9"/>
        <v>357</v>
      </c>
      <c r="D36" s="141">
        <v>310</v>
      </c>
      <c r="E36" s="141">
        <v>21</v>
      </c>
      <c r="F36" s="141">
        <v>26</v>
      </c>
      <c r="G36" s="141">
        <f t="shared" si="2"/>
        <v>57</v>
      </c>
      <c r="H36" s="142">
        <v>17</v>
      </c>
      <c r="I36" s="142">
        <v>20</v>
      </c>
      <c r="J36" s="142">
        <v>20</v>
      </c>
      <c r="K36" s="142">
        <f t="shared" si="3"/>
        <v>107</v>
      </c>
      <c r="L36" s="142">
        <v>33</v>
      </c>
      <c r="M36" s="142">
        <v>37</v>
      </c>
      <c r="N36" s="142">
        <v>37</v>
      </c>
      <c r="O36" s="142">
        <f t="shared" si="4"/>
        <v>111</v>
      </c>
      <c r="P36" s="142">
        <v>37</v>
      </c>
      <c r="Q36" s="142">
        <v>37</v>
      </c>
      <c r="R36" s="142">
        <v>37</v>
      </c>
      <c r="S36" s="142">
        <f t="shared" si="5"/>
        <v>82</v>
      </c>
      <c r="T36" s="142">
        <v>37</v>
      </c>
      <c r="U36" s="142">
        <v>26</v>
      </c>
      <c r="V36" s="142">
        <v>19</v>
      </c>
      <c r="W36" s="133">
        <f t="shared" si="10"/>
        <v>127</v>
      </c>
      <c r="X36" s="133">
        <f t="shared" si="14"/>
        <v>50</v>
      </c>
      <c r="Y36" s="133">
        <v>18</v>
      </c>
      <c r="Z36" s="133"/>
      <c r="AA36" s="133">
        <v>32</v>
      </c>
      <c r="AB36" s="134">
        <f t="shared" si="11"/>
        <v>39.370078740157481</v>
      </c>
      <c r="AC36" s="135">
        <f t="shared" si="8"/>
        <v>14.005602240896359</v>
      </c>
    </row>
    <row r="37" spans="1:29" ht="18.75" hidden="1" outlineLevel="1" x14ac:dyDescent="0.3">
      <c r="A37" s="139">
        <v>13</v>
      </c>
      <c r="B37" s="140" t="s">
        <v>50</v>
      </c>
      <c r="C37" s="141">
        <f t="shared" si="9"/>
        <v>442</v>
      </c>
      <c r="D37" s="141">
        <v>384</v>
      </c>
      <c r="E37" s="141">
        <v>26</v>
      </c>
      <c r="F37" s="141">
        <v>32</v>
      </c>
      <c r="G37" s="141">
        <f t="shared" si="2"/>
        <v>69</v>
      </c>
      <c r="H37" s="142">
        <v>21</v>
      </c>
      <c r="I37" s="142">
        <v>24</v>
      </c>
      <c r="J37" s="142">
        <v>24</v>
      </c>
      <c r="K37" s="142">
        <f t="shared" si="3"/>
        <v>133</v>
      </c>
      <c r="L37" s="142">
        <v>41</v>
      </c>
      <c r="M37" s="142">
        <v>46</v>
      </c>
      <c r="N37" s="142">
        <v>46</v>
      </c>
      <c r="O37" s="142">
        <f t="shared" si="4"/>
        <v>138</v>
      </c>
      <c r="P37" s="142">
        <v>46</v>
      </c>
      <c r="Q37" s="142">
        <v>46</v>
      </c>
      <c r="R37" s="142">
        <v>46</v>
      </c>
      <c r="S37" s="142">
        <f t="shared" si="5"/>
        <v>102</v>
      </c>
      <c r="T37" s="142">
        <v>46</v>
      </c>
      <c r="U37" s="142">
        <v>32</v>
      </c>
      <c r="V37" s="142">
        <v>24</v>
      </c>
      <c r="W37" s="133">
        <f t="shared" si="10"/>
        <v>156</v>
      </c>
      <c r="X37" s="133">
        <f t="shared" si="14"/>
        <v>28</v>
      </c>
      <c r="Y37" s="133">
        <v>17</v>
      </c>
      <c r="Z37" s="133"/>
      <c r="AA37" s="133">
        <v>11</v>
      </c>
      <c r="AB37" s="134">
        <f t="shared" si="11"/>
        <v>17.948717948717949</v>
      </c>
      <c r="AC37" s="135">
        <f t="shared" si="8"/>
        <v>6.3348416289592757</v>
      </c>
    </row>
    <row r="38" spans="1:29" ht="18.75" hidden="1" outlineLevel="1" x14ac:dyDescent="0.3">
      <c r="A38" s="139">
        <v>14</v>
      </c>
      <c r="B38" s="140" t="s">
        <v>51</v>
      </c>
      <c r="C38" s="141">
        <f t="shared" si="9"/>
        <v>174</v>
      </c>
      <c r="D38" s="141">
        <v>151</v>
      </c>
      <c r="E38" s="141">
        <v>9</v>
      </c>
      <c r="F38" s="141">
        <v>14</v>
      </c>
      <c r="G38" s="141">
        <f t="shared" si="2"/>
        <v>28</v>
      </c>
      <c r="H38" s="142">
        <v>8</v>
      </c>
      <c r="I38" s="142">
        <v>10</v>
      </c>
      <c r="J38" s="142">
        <v>10</v>
      </c>
      <c r="K38" s="142">
        <f t="shared" si="3"/>
        <v>52</v>
      </c>
      <c r="L38" s="142">
        <v>16</v>
      </c>
      <c r="M38" s="142">
        <v>18</v>
      </c>
      <c r="N38" s="142">
        <v>18</v>
      </c>
      <c r="O38" s="142">
        <f t="shared" si="4"/>
        <v>54</v>
      </c>
      <c r="P38" s="142">
        <v>18</v>
      </c>
      <c r="Q38" s="142">
        <v>18</v>
      </c>
      <c r="R38" s="142">
        <v>18</v>
      </c>
      <c r="S38" s="142">
        <f t="shared" si="5"/>
        <v>40</v>
      </c>
      <c r="T38" s="142">
        <v>18</v>
      </c>
      <c r="U38" s="142">
        <v>13</v>
      </c>
      <c r="V38" s="142">
        <v>9</v>
      </c>
      <c r="W38" s="133">
        <f t="shared" si="10"/>
        <v>62</v>
      </c>
      <c r="X38" s="133">
        <f t="shared" si="14"/>
        <v>17</v>
      </c>
      <c r="Y38" s="133">
        <v>9</v>
      </c>
      <c r="Z38" s="133"/>
      <c r="AA38" s="133">
        <v>8</v>
      </c>
      <c r="AB38" s="134">
        <f t="shared" si="11"/>
        <v>27.419354838709676</v>
      </c>
      <c r="AC38" s="135">
        <f t="shared" si="8"/>
        <v>9.7701149425287355</v>
      </c>
    </row>
    <row r="39" spans="1:29" ht="18.75" hidden="1" outlineLevel="1" x14ac:dyDescent="0.3">
      <c r="A39" s="139">
        <v>15</v>
      </c>
      <c r="B39" s="140" t="s">
        <v>52</v>
      </c>
      <c r="C39" s="141">
        <f t="shared" si="9"/>
        <v>258</v>
      </c>
      <c r="D39" s="141">
        <v>224</v>
      </c>
      <c r="E39" s="141">
        <v>15</v>
      </c>
      <c r="F39" s="141">
        <v>19</v>
      </c>
      <c r="G39" s="141">
        <f t="shared" si="2"/>
        <v>40</v>
      </c>
      <c r="H39" s="142">
        <v>12</v>
      </c>
      <c r="I39" s="142">
        <v>14</v>
      </c>
      <c r="J39" s="142">
        <v>14</v>
      </c>
      <c r="K39" s="142">
        <f t="shared" si="3"/>
        <v>78</v>
      </c>
      <c r="L39" s="142">
        <v>24</v>
      </c>
      <c r="M39" s="142">
        <v>27</v>
      </c>
      <c r="N39" s="142">
        <v>27</v>
      </c>
      <c r="O39" s="142">
        <f t="shared" si="4"/>
        <v>81</v>
      </c>
      <c r="P39" s="142">
        <v>27</v>
      </c>
      <c r="Q39" s="142">
        <v>27</v>
      </c>
      <c r="R39" s="142">
        <v>27</v>
      </c>
      <c r="S39" s="142">
        <f t="shared" si="5"/>
        <v>59</v>
      </c>
      <c r="T39" s="142">
        <v>27</v>
      </c>
      <c r="U39" s="142">
        <v>19</v>
      </c>
      <c r="V39" s="142">
        <v>13</v>
      </c>
      <c r="W39" s="133">
        <f t="shared" si="10"/>
        <v>91</v>
      </c>
      <c r="X39" s="133">
        <f t="shared" si="14"/>
        <v>21</v>
      </c>
      <c r="Y39" s="133">
        <v>7</v>
      </c>
      <c r="Z39" s="133"/>
      <c r="AA39" s="133">
        <v>14</v>
      </c>
      <c r="AB39" s="134">
        <f t="shared" si="11"/>
        <v>23.076923076923077</v>
      </c>
      <c r="AC39" s="135">
        <f t="shared" si="8"/>
        <v>8.1395348837209305</v>
      </c>
    </row>
    <row r="40" spans="1:29" ht="18.75" hidden="1" outlineLevel="1" x14ac:dyDescent="0.3">
      <c r="A40" s="139">
        <v>16</v>
      </c>
      <c r="B40" s="140" t="s">
        <v>53</v>
      </c>
      <c r="C40" s="141">
        <f t="shared" si="9"/>
        <v>710</v>
      </c>
      <c r="D40" s="141">
        <v>617</v>
      </c>
      <c r="E40" s="141">
        <v>42</v>
      </c>
      <c r="F40" s="141">
        <v>51</v>
      </c>
      <c r="G40" s="141">
        <f t="shared" si="2"/>
        <v>112</v>
      </c>
      <c r="H40" s="142">
        <v>34</v>
      </c>
      <c r="I40" s="142">
        <v>39</v>
      </c>
      <c r="J40" s="142">
        <v>39</v>
      </c>
      <c r="K40" s="142">
        <f t="shared" si="3"/>
        <v>214</v>
      </c>
      <c r="L40" s="142">
        <v>66</v>
      </c>
      <c r="M40" s="142">
        <v>74</v>
      </c>
      <c r="N40" s="142">
        <v>74</v>
      </c>
      <c r="O40" s="142">
        <f t="shared" si="4"/>
        <v>222</v>
      </c>
      <c r="P40" s="142">
        <v>74</v>
      </c>
      <c r="Q40" s="142">
        <v>74</v>
      </c>
      <c r="R40" s="142">
        <v>74</v>
      </c>
      <c r="S40" s="142">
        <f t="shared" si="5"/>
        <v>162</v>
      </c>
      <c r="T40" s="142">
        <v>74</v>
      </c>
      <c r="U40" s="142">
        <v>52</v>
      </c>
      <c r="V40" s="142">
        <v>36</v>
      </c>
      <c r="W40" s="133">
        <f t="shared" si="10"/>
        <v>252</v>
      </c>
      <c r="X40" s="133">
        <f t="shared" si="14"/>
        <v>89</v>
      </c>
      <c r="Y40" s="133">
        <v>28</v>
      </c>
      <c r="Z40" s="133"/>
      <c r="AA40" s="133">
        <v>61</v>
      </c>
      <c r="AB40" s="134">
        <f t="shared" si="11"/>
        <v>35.317460317460316</v>
      </c>
      <c r="AC40" s="135">
        <f t="shared" si="8"/>
        <v>12.535211267605634</v>
      </c>
    </row>
    <row r="41" spans="1:29" ht="26.25" customHeight="1" collapsed="1" x14ac:dyDescent="0.2">
      <c r="A41" s="130">
        <v>3</v>
      </c>
      <c r="B41" s="131" t="s">
        <v>300</v>
      </c>
      <c r="C41" s="132">
        <f t="shared" si="9"/>
        <v>3500</v>
      </c>
      <c r="D41" s="132">
        <v>3000</v>
      </c>
      <c r="E41" s="132">
        <v>300</v>
      </c>
      <c r="F41" s="132">
        <v>200</v>
      </c>
      <c r="G41" s="132">
        <f t="shared" si="2"/>
        <v>671</v>
      </c>
      <c r="H41" s="132">
        <v>201</v>
      </c>
      <c r="I41" s="132">
        <v>268</v>
      </c>
      <c r="J41" s="132">
        <v>202</v>
      </c>
      <c r="K41" s="132">
        <f t="shared" si="3"/>
        <v>1146</v>
      </c>
      <c r="L41" s="132">
        <v>340</v>
      </c>
      <c r="M41" s="132">
        <v>403</v>
      </c>
      <c r="N41" s="132">
        <v>403</v>
      </c>
      <c r="O41" s="132">
        <f t="shared" si="4"/>
        <v>909</v>
      </c>
      <c r="P41" s="132">
        <v>303</v>
      </c>
      <c r="Q41" s="132">
        <v>303</v>
      </c>
      <c r="R41" s="132">
        <v>303</v>
      </c>
      <c r="S41" s="132">
        <f t="shared" si="5"/>
        <v>774</v>
      </c>
      <c r="T41" s="132">
        <v>303</v>
      </c>
      <c r="U41" s="132">
        <v>236</v>
      </c>
      <c r="V41" s="132">
        <v>235</v>
      </c>
      <c r="W41" s="133">
        <f t="shared" si="10"/>
        <v>1414</v>
      </c>
      <c r="X41" s="133">
        <f t="shared" si="6"/>
        <v>133</v>
      </c>
      <c r="Y41" s="133">
        <f>SUM(Y42:Y54)</f>
        <v>76</v>
      </c>
      <c r="Z41" s="133">
        <f t="shared" ref="Z41:AA41" si="15">SUM(Z42:Z54)</f>
        <v>0</v>
      </c>
      <c r="AA41" s="133">
        <f t="shared" si="15"/>
        <v>57</v>
      </c>
      <c r="AB41" s="134">
        <f t="shared" si="11"/>
        <v>9.4059405940594054</v>
      </c>
      <c r="AC41" s="135">
        <f t="shared" si="8"/>
        <v>3.8</v>
      </c>
    </row>
    <row r="42" spans="1:29" ht="18.75" hidden="1" outlineLevel="1" x14ac:dyDescent="0.3">
      <c r="A42" s="141">
        <v>1</v>
      </c>
      <c r="B42" s="143" t="s">
        <v>114</v>
      </c>
      <c r="C42" s="132">
        <f t="shared" si="9"/>
        <v>678</v>
      </c>
      <c r="D42" s="144">
        <v>600</v>
      </c>
      <c r="E42" s="144">
        <v>50</v>
      </c>
      <c r="F42" s="144">
        <f>C42-D42-E42</f>
        <v>28</v>
      </c>
      <c r="G42" s="144">
        <f t="shared" si="2"/>
        <v>130</v>
      </c>
      <c r="H42" s="142">
        <v>39</v>
      </c>
      <c r="I42" s="142">
        <v>52</v>
      </c>
      <c r="J42" s="142">
        <v>39</v>
      </c>
      <c r="K42" s="142">
        <f t="shared" si="3"/>
        <v>222</v>
      </c>
      <c r="L42" s="142">
        <v>66</v>
      </c>
      <c r="M42" s="142">
        <v>78</v>
      </c>
      <c r="N42" s="142">
        <v>78</v>
      </c>
      <c r="O42" s="142">
        <f t="shared" si="4"/>
        <v>177</v>
      </c>
      <c r="P42" s="142">
        <v>59</v>
      </c>
      <c r="Q42" s="142">
        <v>59</v>
      </c>
      <c r="R42" s="142">
        <v>59</v>
      </c>
      <c r="S42" s="142">
        <f t="shared" si="5"/>
        <v>149</v>
      </c>
      <c r="T42" s="142">
        <v>59</v>
      </c>
      <c r="U42" s="142">
        <v>45</v>
      </c>
      <c r="V42" s="142">
        <v>45</v>
      </c>
      <c r="W42" s="133">
        <f t="shared" si="10"/>
        <v>274</v>
      </c>
      <c r="X42" s="133">
        <f t="shared" si="6"/>
        <v>11.059923876644351</v>
      </c>
      <c r="Y42" s="133">
        <v>10</v>
      </c>
      <c r="Z42" s="133"/>
      <c r="AA42" s="133">
        <v>1.0599238766443513</v>
      </c>
      <c r="AB42" s="134">
        <f t="shared" si="11"/>
        <v>4.0364685681183765</v>
      </c>
      <c r="AC42" s="135">
        <f t="shared" si="8"/>
        <v>1.6312572089445945</v>
      </c>
    </row>
    <row r="43" spans="1:29" ht="18.75" hidden="1" outlineLevel="1" x14ac:dyDescent="0.3">
      <c r="A43" s="141">
        <f>A42+1</f>
        <v>2</v>
      </c>
      <c r="B43" s="145" t="s">
        <v>115</v>
      </c>
      <c r="C43" s="132">
        <f t="shared" si="9"/>
        <v>160</v>
      </c>
      <c r="D43" s="144">
        <v>125</v>
      </c>
      <c r="E43" s="144">
        <v>20</v>
      </c>
      <c r="F43" s="144">
        <f t="shared" ref="F43:F53" si="16">C43-D43-E43</f>
        <v>15</v>
      </c>
      <c r="G43" s="144">
        <f t="shared" si="2"/>
        <v>30</v>
      </c>
      <c r="H43" s="142">
        <v>9</v>
      </c>
      <c r="I43" s="142">
        <v>12</v>
      </c>
      <c r="J43" s="142">
        <v>9</v>
      </c>
      <c r="K43" s="142">
        <f t="shared" si="3"/>
        <v>52</v>
      </c>
      <c r="L43" s="142">
        <v>16</v>
      </c>
      <c r="M43" s="142">
        <v>18</v>
      </c>
      <c r="N43" s="142">
        <v>18</v>
      </c>
      <c r="O43" s="142">
        <f t="shared" si="4"/>
        <v>42</v>
      </c>
      <c r="P43" s="142">
        <v>14</v>
      </c>
      <c r="Q43" s="142">
        <v>14</v>
      </c>
      <c r="R43" s="142">
        <v>14</v>
      </c>
      <c r="S43" s="142">
        <f t="shared" si="5"/>
        <v>36</v>
      </c>
      <c r="T43" s="142">
        <v>14</v>
      </c>
      <c r="U43" s="142">
        <v>11</v>
      </c>
      <c r="V43" s="142">
        <v>11</v>
      </c>
      <c r="W43" s="133">
        <f t="shared" si="10"/>
        <v>64</v>
      </c>
      <c r="X43" s="133">
        <f t="shared" si="6"/>
        <v>0.55477499790440332</v>
      </c>
      <c r="Y43" s="133"/>
      <c r="Z43" s="133"/>
      <c r="AA43" s="133">
        <v>0.55477499790440332</v>
      </c>
      <c r="AB43" s="134">
        <f t="shared" si="11"/>
        <v>0.86683593422563021</v>
      </c>
      <c r="AC43" s="135">
        <f t="shared" si="8"/>
        <v>0.34673437369025206</v>
      </c>
    </row>
    <row r="44" spans="1:29" ht="18.75" hidden="1" outlineLevel="1" x14ac:dyDescent="0.3">
      <c r="A44" s="141">
        <f t="shared" ref="A44:A54" si="17">A43+1</f>
        <v>3</v>
      </c>
      <c r="B44" s="145" t="s">
        <v>116</v>
      </c>
      <c r="C44" s="132">
        <f t="shared" si="9"/>
        <v>177</v>
      </c>
      <c r="D44" s="144">
        <v>130</v>
      </c>
      <c r="E44" s="144">
        <v>25</v>
      </c>
      <c r="F44" s="144">
        <f t="shared" si="16"/>
        <v>22</v>
      </c>
      <c r="G44" s="144">
        <f t="shared" si="2"/>
        <v>37</v>
      </c>
      <c r="H44" s="142">
        <v>11</v>
      </c>
      <c r="I44" s="142">
        <v>14</v>
      </c>
      <c r="J44" s="142">
        <v>12</v>
      </c>
      <c r="K44" s="142">
        <f t="shared" si="3"/>
        <v>58</v>
      </c>
      <c r="L44" s="142">
        <v>18</v>
      </c>
      <c r="M44" s="142">
        <v>20</v>
      </c>
      <c r="N44" s="142">
        <v>20</v>
      </c>
      <c r="O44" s="142">
        <f t="shared" si="4"/>
        <v>45</v>
      </c>
      <c r="P44" s="142">
        <v>15</v>
      </c>
      <c r="Q44" s="142">
        <v>15</v>
      </c>
      <c r="R44" s="142">
        <v>15</v>
      </c>
      <c r="S44" s="142">
        <f t="shared" si="5"/>
        <v>37</v>
      </c>
      <c r="T44" s="142">
        <v>15</v>
      </c>
      <c r="U44" s="142">
        <v>11</v>
      </c>
      <c r="V44" s="142">
        <v>11</v>
      </c>
      <c r="W44" s="133">
        <f t="shared" si="10"/>
        <v>75</v>
      </c>
      <c r="X44" s="133">
        <f t="shared" si="6"/>
        <v>9.9138498212166724</v>
      </c>
      <c r="Y44" s="133">
        <v>7</v>
      </c>
      <c r="Z44" s="133"/>
      <c r="AA44" s="133">
        <v>2.9138498212166732</v>
      </c>
      <c r="AB44" s="134">
        <f t="shared" si="11"/>
        <v>13.218466428288897</v>
      </c>
      <c r="AC44" s="135">
        <f t="shared" si="8"/>
        <v>5.6010450967325838</v>
      </c>
    </row>
    <row r="45" spans="1:29" ht="18.75" hidden="1" outlineLevel="1" x14ac:dyDescent="0.3">
      <c r="A45" s="141">
        <f t="shared" si="17"/>
        <v>4</v>
      </c>
      <c r="B45" s="145" t="s">
        <v>117</v>
      </c>
      <c r="C45" s="132">
        <f t="shared" si="9"/>
        <v>247</v>
      </c>
      <c r="D45" s="144">
        <v>215</v>
      </c>
      <c r="E45" s="144">
        <v>20</v>
      </c>
      <c r="F45" s="144">
        <f t="shared" si="16"/>
        <v>12</v>
      </c>
      <c r="G45" s="144">
        <f t="shared" si="2"/>
        <v>47</v>
      </c>
      <c r="H45" s="142">
        <v>14</v>
      </c>
      <c r="I45" s="142">
        <v>19</v>
      </c>
      <c r="J45" s="142">
        <v>14</v>
      </c>
      <c r="K45" s="142">
        <f t="shared" si="3"/>
        <v>82</v>
      </c>
      <c r="L45" s="142">
        <v>24</v>
      </c>
      <c r="M45" s="142">
        <v>29</v>
      </c>
      <c r="N45" s="142">
        <v>29</v>
      </c>
      <c r="O45" s="142">
        <f t="shared" si="4"/>
        <v>63</v>
      </c>
      <c r="P45" s="142">
        <v>21</v>
      </c>
      <c r="Q45" s="142">
        <v>21</v>
      </c>
      <c r="R45" s="142">
        <v>21</v>
      </c>
      <c r="S45" s="142">
        <f t="shared" si="5"/>
        <v>55</v>
      </c>
      <c r="T45" s="142">
        <v>21</v>
      </c>
      <c r="U45" s="142">
        <v>17</v>
      </c>
      <c r="V45" s="142">
        <v>17</v>
      </c>
      <c r="W45" s="133">
        <f t="shared" si="10"/>
        <v>100</v>
      </c>
      <c r="X45" s="133">
        <f t="shared" si="6"/>
        <v>17.907562068950273</v>
      </c>
      <c r="Y45" s="133">
        <v>13</v>
      </c>
      <c r="Z45" s="133"/>
      <c r="AA45" s="133">
        <v>4.9075620689502726</v>
      </c>
      <c r="AB45" s="134">
        <f t="shared" si="11"/>
        <v>17.907562068950273</v>
      </c>
      <c r="AC45" s="135">
        <f t="shared" si="8"/>
        <v>7.2500251291296651</v>
      </c>
    </row>
    <row r="46" spans="1:29" ht="18.75" hidden="1" outlineLevel="1" x14ac:dyDescent="0.3">
      <c r="A46" s="141">
        <f t="shared" si="17"/>
        <v>5</v>
      </c>
      <c r="B46" s="145" t="s">
        <v>118</v>
      </c>
      <c r="C46" s="132">
        <f t="shared" si="9"/>
        <v>208</v>
      </c>
      <c r="D46" s="144">
        <v>170</v>
      </c>
      <c r="E46" s="144">
        <v>20</v>
      </c>
      <c r="F46" s="144">
        <f t="shared" si="16"/>
        <v>18</v>
      </c>
      <c r="G46" s="144">
        <f t="shared" si="2"/>
        <v>40</v>
      </c>
      <c r="H46" s="142">
        <v>12</v>
      </c>
      <c r="I46" s="142">
        <v>16</v>
      </c>
      <c r="J46" s="142">
        <v>12</v>
      </c>
      <c r="K46" s="142">
        <f t="shared" si="3"/>
        <v>68</v>
      </c>
      <c r="L46" s="142">
        <v>20</v>
      </c>
      <c r="M46" s="142">
        <v>24</v>
      </c>
      <c r="N46" s="142">
        <v>24</v>
      </c>
      <c r="O46" s="142">
        <f t="shared" si="4"/>
        <v>54</v>
      </c>
      <c r="P46" s="142">
        <v>18</v>
      </c>
      <c r="Q46" s="142">
        <v>18</v>
      </c>
      <c r="R46" s="142">
        <v>18</v>
      </c>
      <c r="S46" s="142">
        <f t="shared" si="5"/>
        <v>46</v>
      </c>
      <c r="T46" s="142">
        <v>18</v>
      </c>
      <c r="U46" s="142">
        <v>14</v>
      </c>
      <c r="V46" s="142">
        <v>14</v>
      </c>
      <c r="W46" s="133">
        <f t="shared" si="10"/>
        <v>84</v>
      </c>
      <c r="X46" s="133">
        <f t="shared" si="6"/>
        <v>8.7791086583875888</v>
      </c>
      <c r="Y46" s="133">
        <v>5</v>
      </c>
      <c r="Z46" s="133"/>
      <c r="AA46" s="133">
        <v>3.7791086583875892</v>
      </c>
      <c r="AB46" s="134">
        <f t="shared" si="11"/>
        <v>10.451319831413796</v>
      </c>
      <c r="AC46" s="135">
        <f t="shared" si="8"/>
        <v>4.2207253165324952</v>
      </c>
    </row>
    <row r="47" spans="1:29" ht="18.75" hidden="1" outlineLevel="1" x14ac:dyDescent="0.3">
      <c r="A47" s="141">
        <f t="shared" si="17"/>
        <v>6</v>
      </c>
      <c r="B47" s="145" t="s">
        <v>119</v>
      </c>
      <c r="C47" s="132">
        <f t="shared" si="9"/>
        <v>379</v>
      </c>
      <c r="D47" s="144">
        <v>340</v>
      </c>
      <c r="E47" s="144">
        <v>25</v>
      </c>
      <c r="F47" s="144">
        <f t="shared" si="16"/>
        <v>14</v>
      </c>
      <c r="G47" s="144">
        <f t="shared" si="2"/>
        <v>73</v>
      </c>
      <c r="H47" s="142">
        <v>22</v>
      </c>
      <c r="I47" s="142">
        <v>29</v>
      </c>
      <c r="J47" s="142">
        <v>22</v>
      </c>
      <c r="K47" s="142">
        <f t="shared" si="3"/>
        <v>125</v>
      </c>
      <c r="L47" s="142">
        <v>37</v>
      </c>
      <c r="M47" s="142">
        <v>44</v>
      </c>
      <c r="N47" s="142">
        <v>44</v>
      </c>
      <c r="O47" s="142">
        <f t="shared" si="4"/>
        <v>99</v>
      </c>
      <c r="P47" s="142">
        <v>33</v>
      </c>
      <c r="Q47" s="142">
        <v>33</v>
      </c>
      <c r="R47" s="142">
        <v>33</v>
      </c>
      <c r="S47" s="142">
        <f t="shared" si="5"/>
        <v>82</v>
      </c>
      <c r="T47" s="142">
        <v>33</v>
      </c>
      <c r="U47" s="142">
        <v>25</v>
      </c>
      <c r="V47" s="142">
        <v>24</v>
      </c>
      <c r="W47" s="133">
        <f t="shared" si="10"/>
        <v>154</v>
      </c>
      <c r="X47" s="133">
        <f t="shared" si="6"/>
        <v>11.522257031185861</v>
      </c>
      <c r="Y47" s="133">
        <v>1</v>
      </c>
      <c r="Z47" s="133"/>
      <c r="AA47" s="133">
        <v>10.522257031185861</v>
      </c>
      <c r="AB47" s="134">
        <f t="shared" si="11"/>
        <v>7.4819850851856247</v>
      </c>
      <c r="AC47" s="135">
        <f t="shared" si="8"/>
        <v>3.0401733591519422</v>
      </c>
    </row>
    <row r="48" spans="1:29" ht="18.75" hidden="1" outlineLevel="1" x14ac:dyDescent="0.3">
      <c r="A48" s="141">
        <f t="shared" si="17"/>
        <v>7</v>
      </c>
      <c r="B48" s="145" t="s">
        <v>120</v>
      </c>
      <c r="C48" s="132">
        <f t="shared" si="9"/>
        <v>160</v>
      </c>
      <c r="D48" s="144">
        <v>130</v>
      </c>
      <c r="E48" s="144">
        <v>20</v>
      </c>
      <c r="F48" s="144">
        <f t="shared" si="16"/>
        <v>10</v>
      </c>
      <c r="G48" s="144">
        <f t="shared" si="2"/>
        <v>30</v>
      </c>
      <c r="H48" s="142">
        <v>9</v>
      </c>
      <c r="I48" s="142">
        <v>12</v>
      </c>
      <c r="J48" s="142">
        <v>9</v>
      </c>
      <c r="K48" s="142">
        <f t="shared" si="3"/>
        <v>52</v>
      </c>
      <c r="L48" s="142">
        <v>16</v>
      </c>
      <c r="M48" s="142">
        <v>18</v>
      </c>
      <c r="N48" s="142">
        <v>18</v>
      </c>
      <c r="O48" s="142">
        <f t="shared" si="4"/>
        <v>42</v>
      </c>
      <c r="P48" s="142">
        <v>14</v>
      </c>
      <c r="Q48" s="142">
        <v>14</v>
      </c>
      <c r="R48" s="142">
        <v>14</v>
      </c>
      <c r="S48" s="142">
        <f t="shared" si="5"/>
        <v>36</v>
      </c>
      <c r="T48" s="142">
        <v>14</v>
      </c>
      <c r="U48" s="142">
        <v>11</v>
      </c>
      <c r="V48" s="142">
        <v>11</v>
      </c>
      <c r="W48" s="133">
        <f t="shared" si="10"/>
        <v>64</v>
      </c>
      <c r="X48" s="133">
        <f t="shared" si="6"/>
        <v>12.869871065733138</v>
      </c>
      <c r="Y48" s="133">
        <v>6</v>
      </c>
      <c r="Z48" s="133"/>
      <c r="AA48" s="133">
        <v>6.8698710657331379</v>
      </c>
      <c r="AB48" s="134">
        <f t="shared" si="11"/>
        <v>20.10917354020803</v>
      </c>
      <c r="AC48" s="135">
        <f t="shared" si="8"/>
        <v>8.0436694160832118</v>
      </c>
    </row>
    <row r="49" spans="1:29" ht="18.75" hidden="1" outlineLevel="1" x14ac:dyDescent="0.3">
      <c r="A49" s="141">
        <f t="shared" si="17"/>
        <v>8</v>
      </c>
      <c r="B49" s="145" t="s">
        <v>121</v>
      </c>
      <c r="C49" s="132">
        <f t="shared" si="9"/>
        <v>263</v>
      </c>
      <c r="D49" s="144">
        <v>230</v>
      </c>
      <c r="E49" s="144">
        <v>20</v>
      </c>
      <c r="F49" s="144">
        <f t="shared" si="16"/>
        <v>13</v>
      </c>
      <c r="G49" s="144">
        <f t="shared" si="2"/>
        <v>50</v>
      </c>
      <c r="H49" s="142">
        <v>15</v>
      </c>
      <c r="I49" s="142">
        <v>20</v>
      </c>
      <c r="J49" s="142">
        <v>15</v>
      </c>
      <c r="K49" s="142">
        <f t="shared" si="3"/>
        <v>85</v>
      </c>
      <c r="L49" s="142">
        <v>25</v>
      </c>
      <c r="M49" s="142">
        <v>30</v>
      </c>
      <c r="N49" s="142">
        <v>30</v>
      </c>
      <c r="O49" s="142">
        <f t="shared" si="4"/>
        <v>69</v>
      </c>
      <c r="P49" s="142">
        <v>23</v>
      </c>
      <c r="Q49" s="142">
        <v>23</v>
      </c>
      <c r="R49" s="142">
        <v>23</v>
      </c>
      <c r="S49" s="142">
        <f t="shared" si="5"/>
        <v>59</v>
      </c>
      <c r="T49" s="142">
        <v>23</v>
      </c>
      <c r="U49" s="142">
        <v>18</v>
      </c>
      <c r="V49" s="142">
        <v>18</v>
      </c>
      <c r="W49" s="133">
        <f t="shared" si="10"/>
        <v>105</v>
      </c>
      <c r="X49" s="133">
        <f t="shared" si="6"/>
        <v>6.3238968149679851</v>
      </c>
      <c r="Y49" s="133">
        <v>2</v>
      </c>
      <c r="Z49" s="133"/>
      <c r="AA49" s="133">
        <v>4.3238968149679851</v>
      </c>
      <c r="AB49" s="134">
        <f t="shared" si="11"/>
        <v>6.0227588713980813</v>
      </c>
      <c r="AC49" s="135">
        <f t="shared" si="8"/>
        <v>2.4045235037901085</v>
      </c>
    </row>
    <row r="50" spans="1:29" ht="18.75" hidden="1" outlineLevel="1" x14ac:dyDescent="0.3">
      <c r="A50" s="141">
        <f t="shared" si="17"/>
        <v>9</v>
      </c>
      <c r="B50" s="145" t="s">
        <v>122</v>
      </c>
      <c r="C50" s="132">
        <f t="shared" si="9"/>
        <v>263</v>
      </c>
      <c r="D50" s="144">
        <v>230</v>
      </c>
      <c r="E50" s="144">
        <v>15</v>
      </c>
      <c r="F50" s="144">
        <f t="shared" si="16"/>
        <v>18</v>
      </c>
      <c r="G50" s="144">
        <f t="shared" si="2"/>
        <v>50</v>
      </c>
      <c r="H50" s="142">
        <v>15</v>
      </c>
      <c r="I50" s="142">
        <v>20</v>
      </c>
      <c r="J50" s="142">
        <v>15</v>
      </c>
      <c r="K50" s="142">
        <f t="shared" si="3"/>
        <v>85</v>
      </c>
      <c r="L50" s="142">
        <v>25</v>
      </c>
      <c r="M50" s="142">
        <v>30</v>
      </c>
      <c r="N50" s="142">
        <v>30</v>
      </c>
      <c r="O50" s="142">
        <f t="shared" si="4"/>
        <v>69</v>
      </c>
      <c r="P50" s="142">
        <v>23</v>
      </c>
      <c r="Q50" s="142">
        <v>23</v>
      </c>
      <c r="R50" s="142">
        <v>23</v>
      </c>
      <c r="S50" s="142">
        <f t="shared" si="5"/>
        <v>59</v>
      </c>
      <c r="T50" s="142">
        <v>23</v>
      </c>
      <c r="U50" s="142">
        <v>18</v>
      </c>
      <c r="V50" s="142">
        <v>18</v>
      </c>
      <c r="W50" s="133">
        <f t="shared" si="10"/>
        <v>105</v>
      </c>
      <c r="X50" s="133">
        <f t="shared" si="6"/>
        <v>2.067045187766257</v>
      </c>
      <c r="Y50" s="133"/>
      <c r="Z50" s="133"/>
      <c r="AA50" s="133">
        <v>2.067045187766257</v>
      </c>
      <c r="AB50" s="134">
        <f t="shared" si="11"/>
        <v>1.9686144645392922</v>
      </c>
      <c r="AC50" s="135">
        <f t="shared" si="8"/>
        <v>0.78594874059553488</v>
      </c>
    </row>
    <row r="51" spans="1:29" ht="18.75" hidden="1" outlineLevel="1" x14ac:dyDescent="0.3">
      <c r="A51" s="141">
        <f t="shared" si="17"/>
        <v>10</v>
      </c>
      <c r="B51" s="145" t="s">
        <v>123</v>
      </c>
      <c r="C51" s="132">
        <f t="shared" si="9"/>
        <v>296</v>
      </c>
      <c r="D51" s="144">
        <v>270</v>
      </c>
      <c r="E51" s="144">
        <v>20</v>
      </c>
      <c r="F51" s="144">
        <f t="shared" si="16"/>
        <v>6</v>
      </c>
      <c r="G51" s="144">
        <f t="shared" si="2"/>
        <v>57</v>
      </c>
      <c r="H51" s="142">
        <v>17</v>
      </c>
      <c r="I51" s="142">
        <v>23</v>
      </c>
      <c r="J51" s="142">
        <v>17</v>
      </c>
      <c r="K51" s="142">
        <f t="shared" si="3"/>
        <v>99</v>
      </c>
      <c r="L51" s="142">
        <v>29</v>
      </c>
      <c r="M51" s="142">
        <v>35</v>
      </c>
      <c r="N51" s="142">
        <v>35</v>
      </c>
      <c r="O51" s="142">
        <f t="shared" si="4"/>
        <v>75</v>
      </c>
      <c r="P51" s="142">
        <v>25</v>
      </c>
      <c r="Q51" s="142">
        <v>25</v>
      </c>
      <c r="R51" s="142">
        <v>25</v>
      </c>
      <c r="S51" s="142">
        <f t="shared" si="5"/>
        <v>65</v>
      </c>
      <c r="T51" s="142">
        <v>25</v>
      </c>
      <c r="U51" s="142">
        <v>20</v>
      </c>
      <c r="V51" s="142">
        <v>20</v>
      </c>
      <c r="W51" s="133">
        <f t="shared" si="10"/>
        <v>121</v>
      </c>
      <c r="X51" s="133">
        <f t="shared" si="6"/>
        <v>21.938591777203573</v>
      </c>
      <c r="Y51" s="133">
        <v>17</v>
      </c>
      <c r="Z51" s="133"/>
      <c r="AA51" s="133">
        <v>4.9385917772035732</v>
      </c>
      <c r="AB51" s="134">
        <f t="shared" si="11"/>
        <v>18.131067584465761</v>
      </c>
      <c r="AC51" s="135">
        <f t="shared" si="8"/>
        <v>7.4116864112174232</v>
      </c>
    </row>
    <row r="52" spans="1:29" ht="18.75" hidden="1" outlineLevel="1" x14ac:dyDescent="0.3">
      <c r="A52" s="141">
        <f t="shared" si="17"/>
        <v>11</v>
      </c>
      <c r="B52" s="145" t="s">
        <v>124</v>
      </c>
      <c r="C52" s="132">
        <f t="shared" si="9"/>
        <v>251</v>
      </c>
      <c r="D52" s="144">
        <v>220</v>
      </c>
      <c r="E52" s="144">
        <v>20</v>
      </c>
      <c r="F52" s="144">
        <f t="shared" si="16"/>
        <v>11</v>
      </c>
      <c r="G52" s="144">
        <f t="shared" si="2"/>
        <v>47</v>
      </c>
      <c r="H52" s="142">
        <v>14</v>
      </c>
      <c r="I52" s="142">
        <v>19</v>
      </c>
      <c r="J52" s="142">
        <v>14</v>
      </c>
      <c r="K52" s="142">
        <f t="shared" si="3"/>
        <v>82</v>
      </c>
      <c r="L52" s="142">
        <v>24</v>
      </c>
      <c r="M52" s="142">
        <v>29</v>
      </c>
      <c r="N52" s="142">
        <v>29</v>
      </c>
      <c r="O52" s="142">
        <f t="shared" si="4"/>
        <v>66</v>
      </c>
      <c r="P52" s="142">
        <v>22</v>
      </c>
      <c r="Q52" s="142">
        <v>22</v>
      </c>
      <c r="R52" s="142">
        <v>22</v>
      </c>
      <c r="S52" s="142">
        <f t="shared" si="5"/>
        <v>56</v>
      </c>
      <c r="T52" s="142">
        <v>22</v>
      </c>
      <c r="U52" s="142">
        <v>17</v>
      </c>
      <c r="V52" s="142">
        <v>17</v>
      </c>
      <c r="W52" s="133">
        <f t="shared" si="10"/>
        <v>100</v>
      </c>
      <c r="X52" s="133">
        <f t="shared" si="6"/>
        <v>9.9323040249371743</v>
      </c>
      <c r="Y52" s="133">
        <v>4</v>
      </c>
      <c r="Z52" s="133"/>
      <c r="AA52" s="133">
        <v>5.9323040249371735</v>
      </c>
      <c r="AB52" s="134">
        <f t="shared" si="11"/>
        <v>9.9323040249371743</v>
      </c>
      <c r="AC52" s="135">
        <f t="shared" si="8"/>
        <v>3.9570932370267626</v>
      </c>
    </row>
    <row r="53" spans="1:29" ht="18.75" hidden="1" outlineLevel="1" x14ac:dyDescent="0.3">
      <c r="A53" s="141">
        <f t="shared" si="17"/>
        <v>12</v>
      </c>
      <c r="B53" s="145" t="s">
        <v>125</v>
      </c>
      <c r="C53" s="132">
        <f t="shared" si="9"/>
        <v>394</v>
      </c>
      <c r="D53" s="144">
        <v>325</v>
      </c>
      <c r="E53" s="144">
        <v>40</v>
      </c>
      <c r="F53" s="144">
        <f t="shared" si="16"/>
        <v>29</v>
      </c>
      <c r="G53" s="144">
        <f t="shared" si="2"/>
        <v>76</v>
      </c>
      <c r="H53" s="142">
        <v>23</v>
      </c>
      <c r="I53" s="142">
        <v>30</v>
      </c>
      <c r="J53" s="142">
        <v>23</v>
      </c>
      <c r="K53" s="142">
        <f t="shared" si="3"/>
        <v>128</v>
      </c>
      <c r="L53" s="142">
        <v>38</v>
      </c>
      <c r="M53" s="142">
        <v>45</v>
      </c>
      <c r="N53" s="142">
        <v>45</v>
      </c>
      <c r="O53" s="142">
        <f t="shared" si="4"/>
        <v>102</v>
      </c>
      <c r="P53" s="142">
        <v>34</v>
      </c>
      <c r="Q53" s="142">
        <v>34</v>
      </c>
      <c r="R53" s="142">
        <v>34</v>
      </c>
      <c r="S53" s="142">
        <f t="shared" si="5"/>
        <v>88</v>
      </c>
      <c r="T53" s="142">
        <v>34</v>
      </c>
      <c r="U53" s="142">
        <v>27</v>
      </c>
      <c r="V53" s="142">
        <v>27</v>
      </c>
      <c r="W53" s="133">
        <f t="shared" si="10"/>
        <v>159</v>
      </c>
      <c r="X53" s="133">
        <f t="shared" si="6"/>
        <v>17.291378848249444</v>
      </c>
      <c r="Y53" s="133">
        <v>11</v>
      </c>
      <c r="Z53" s="133"/>
      <c r="AA53" s="133">
        <v>6.291378848249443</v>
      </c>
      <c r="AB53" s="134">
        <f t="shared" si="11"/>
        <v>10.875081036634871</v>
      </c>
      <c r="AC53" s="135">
        <f t="shared" si="8"/>
        <v>4.3886748345810771</v>
      </c>
    </row>
    <row r="54" spans="1:29" ht="37.5" hidden="1" outlineLevel="1" x14ac:dyDescent="0.3">
      <c r="A54" s="141">
        <f t="shared" si="17"/>
        <v>13</v>
      </c>
      <c r="B54" s="145" t="s">
        <v>126</v>
      </c>
      <c r="C54" s="132">
        <f t="shared" si="9"/>
        <v>24</v>
      </c>
      <c r="D54" s="144">
        <v>15</v>
      </c>
      <c r="E54" s="144">
        <v>5</v>
      </c>
      <c r="F54" s="144">
        <v>5</v>
      </c>
      <c r="G54" s="144">
        <f t="shared" si="2"/>
        <v>4</v>
      </c>
      <c r="H54" s="142">
        <v>1</v>
      </c>
      <c r="I54" s="142">
        <v>2</v>
      </c>
      <c r="J54" s="142">
        <v>1</v>
      </c>
      <c r="K54" s="142">
        <f t="shared" si="3"/>
        <v>8</v>
      </c>
      <c r="L54" s="142">
        <v>2</v>
      </c>
      <c r="M54" s="142">
        <v>3</v>
      </c>
      <c r="N54" s="142">
        <v>3</v>
      </c>
      <c r="O54" s="142">
        <f t="shared" si="4"/>
        <v>6</v>
      </c>
      <c r="P54" s="142">
        <v>2</v>
      </c>
      <c r="Q54" s="142">
        <v>2</v>
      </c>
      <c r="R54" s="142">
        <v>2</v>
      </c>
      <c r="S54" s="142">
        <f t="shared" si="5"/>
        <v>6</v>
      </c>
      <c r="T54" s="142">
        <v>2</v>
      </c>
      <c r="U54" s="142">
        <v>2</v>
      </c>
      <c r="V54" s="142">
        <v>2</v>
      </c>
      <c r="W54" s="133">
        <f t="shared" si="10"/>
        <v>9</v>
      </c>
      <c r="X54" s="133">
        <f t="shared" si="6"/>
        <v>2.8394358268532764</v>
      </c>
      <c r="Y54" s="133"/>
      <c r="Z54" s="133"/>
      <c r="AA54" s="133">
        <v>2.8394358268532764</v>
      </c>
      <c r="AB54" s="134">
        <f t="shared" si="11"/>
        <v>31.549286965036405</v>
      </c>
      <c r="AC54" s="135">
        <f t="shared" si="8"/>
        <v>11.830982611888652</v>
      </c>
    </row>
    <row r="55" spans="1:29" ht="26.25" customHeight="1" collapsed="1" x14ac:dyDescent="0.2">
      <c r="A55" s="130">
        <v>4</v>
      </c>
      <c r="B55" s="131" t="s">
        <v>301</v>
      </c>
      <c r="C55" s="132">
        <f t="shared" si="9"/>
        <v>3100</v>
      </c>
      <c r="D55" s="132">
        <v>2800</v>
      </c>
      <c r="E55" s="132">
        <v>100</v>
      </c>
      <c r="F55" s="132">
        <v>200</v>
      </c>
      <c r="G55" s="132">
        <f t="shared" si="2"/>
        <v>604</v>
      </c>
      <c r="H55" s="132">
        <v>183</v>
      </c>
      <c r="I55" s="132">
        <v>244</v>
      </c>
      <c r="J55" s="132">
        <v>177</v>
      </c>
      <c r="K55" s="132">
        <f t="shared" si="3"/>
        <v>950</v>
      </c>
      <c r="L55" s="132">
        <v>330</v>
      </c>
      <c r="M55" s="132">
        <v>360</v>
      </c>
      <c r="N55" s="132">
        <v>260</v>
      </c>
      <c r="O55" s="132">
        <f t="shared" si="4"/>
        <v>780</v>
      </c>
      <c r="P55" s="132">
        <v>260</v>
      </c>
      <c r="Q55" s="132">
        <v>260</v>
      </c>
      <c r="R55" s="132">
        <v>260</v>
      </c>
      <c r="S55" s="132">
        <f t="shared" si="5"/>
        <v>766</v>
      </c>
      <c r="T55" s="132">
        <v>260</v>
      </c>
      <c r="U55" s="132">
        <v>299</v>
      </c>
      <c r="V55" s="132">
        <v>207</v>
      </c>
      <c r="W55" s="133">
        <f t="shared" si="10"/>
        <v>1294</v>
      </c>
      <c r="X55" s="133">
        <f t="shared" si="6"/>
        <v>510</v>
      </c>
      <c r="Y55" s="133">
        <f>SUM(Y56:Y68)</f>
        <v>318</v>
      </c>
      <c r="Z55" s="133">
        <f t="shared" ref="Z55:AA55" si="18">SUM(Z56:Z68)</f>
        <v>0</v>
      </c>
      <c r="AA55" s="133">
        <f t="shared" si="18"/>
        <v>192</v>
      </c>
      <c r="AB55" s="134">
        <f t="shared" si="11"/>
        <v>39.412673879443588</v>
      </c>
      <c r="AC55" s="135">
        <f t="shared" si="8"/>
        <v>16.451612903225808</v>
      </c>
    </row>
    <row r="56" spans="1:29" ht="18.75" hidden="1" outlineLevel="1" x14ac:dyDescent="0.2">
      <c r="A56" s="146">
        <v>1</v>
      </c>
      <c r="B56" s="131" t="s">
        <v>142</v>
      </c>
      <c r="C56" s="132">
        <f t="shared" si="9"/>
        <v>100</v>
      </c>
      <c r="D56" s="132">
        <v>85</v>
      </c>
      <c r="E56" s="132">
        <v>5</v>
      </c>
      <c r="F56" s="132">
        <v>10</v>
      </c>
      <c r="G56" s="132">
        <f t="shared" si="2"/>
        <v>15</v>
      </c>
      <c r="H56" s="132">
        <v>5</v>
      </c>
      <c r="I56" s="132">
        <v>5</v>
      </c>
      <c r="J56" s="132">
        <v>5</v>
      </c>
      <c r="K56" s="132">
        <f t="shared" si="3"/>
        <v>30</v>
      </c>
      <c r="L56" s="132">
        <v>10</v>
      </c>
      <c r="M56" s="132">
        <v>10</v>
      </c>
      <c r="N56" s="132">
        <v>10</v>
      </c>
      <c r="O56" s="132">
        <f t="shared" si="4"/>
        <v>30</v>
      </c>
      <c r="P56" s="132">
        <v>10</v>
      </c>
      <c r="Q56" s="132">
        <v>10</v>
      </c>
      <c r="R56" s="132">
        <v>10</v>
      </c>
      <c r="S56" s="132">
        <f t="shared" si="5"/>
        <v>25</v>
      </c>
      <c r="T56" s="132">
        <v>10</v>
      </c>
      <c r="U56" s="132">
        <v>10</v>
      </c>
      <c r="V56" s="132">
        <v>5</v>
      </c>
      <c r="W56" s="133">
        <f t="shared" si="10"/>
        <v>35</v>
      </c>
      <c r="X56" s="133">
        <f t="shared" si="6"/>
        <v>10</v>
      </c>
      <c r="Y56" s="133">
        <v>8</v>
      </c>
      <c r="Z56" s="133"/>
      <c r="AA56" s="133">
        <v>2</v>
      </c>
      <c r="AB56" s="134">
        <f t="shared" si="11"/>
        <v>28.571428571428569</v>
      </c>
      <c r="AC56" s="135">
        <f t="shared" si="8"/>
        <v>10</v>
      </c>
    </row>
    <row r="57" spans="1:29" ht="18.75" hidden="1" outlineLevel="1" x14ac:dyDescent="0.2">
      <c r="A57" s="146">
        <v>2</v>
      </c>
      <c r="B57" s="131" t="s">
        <v>143</v>
      </c>
      <c r="C57" s="132">
        <f t="shared" si="9"/>
        <v>350</v>
      </c>
      <c r="D57" s="132">
        <v>320</v>
      </c>
      <c r="E57" s="132">
        <v>10</v>
      </c>
      <c r="F57" s="132">
        <v>20</v>
      </c>
      <c r="G57" s="132">
        <f t="shared" si="2"/>
        <v>65</v>
      </c>
      <c r="H57" s="132">
        <v>20</v>
      </c>
      <c r="I57" s="132">
        <v>30</v>
      </c>
      <c r="J57" s="132">
        <v>15</v>
      </c>
      <c r="K57" s="132">
        <f t="shared" si="3"/>
        <v>95</v>
      </c>
      <c r="L57" s="132">
        <v>35</v>
      </c>
      <c r="M57" s="132">
        <v>35</v>
      </c>
      <c r="N57" s="132">
        <v>25</v>
      </c>
      <c r="O57" s="132">
        <f t="shared" si="4"/>
        <v>105</v>
      </c>
      <c r="P57" s="132">
        <v>35</v>
      </c>
      <c r="Q57" s="132">
        <v>35</v>
      </c>
      <c r="R57" s="132">
        <v>35</v>
      </c>
      <c r="S57" s="132">
        <f t="shared" si="5"/>
        <v>85</v>
      </c>
      <c r="T57" s="132">
        <v>25</v>
      </c>
      <c r="U57" s="132">
        <v>35</v>
      </c>
      <c r="V57" s="132">
        <v>25</v>
      </c>
      <c r="W57" s="133">
        <f t="shared" si="10"/>
        <v>135</v>
      </c>
      <c r="X57" s="133">
        <f t="shared" si="6"/>
        <v>112</v>
      </c>
      <c r="Y57" s="133">
        <v>105</v>
      </c>
      <c r="Z57" s="133"/>
      <c r="AA57" s="133">
        <v>7</v>
      </c>
      <c r="AB57" s="134">
        <f t="shared" si="11"/>
        <v>82.962962962962962</v>
      </c>
      <c r="AC57" s="135">
        <f t="shared" si="8"/>
        <v>32</v>
      </c>
    </row>
    <row r="58" spans="1:29" ht="18.75" hidden="1" outlineLevel="1" x14ac:dyDescent="0.2">
      <c r="A58" s="146">
        <v>3</v>
      </c>
      <c r="B58" s="131" t="s">
        <v>144</v>
      </c>
      <c r="C58" s="132">
        <f t="shared" si="9"/>
        <v>400</v>
      </c>
      <c r="D58" s="132">
        <v>370</v>
      </c>
      <c r="E58" s="132">
        <v>5</v>
      </c>
      <c r="F58" s="132">
        <v>25</v>
      </c>
      <c r="G58" s="132">
        <f t="shared" si="2"/>
        <v>78</v>
      </c>
      <c r="H58" s="132">
        <v>20</v>
      </c>
      <c r="I58" s="132">
        <v>33</v>
      </c>
      <c r="J58" s="132">
        <v>25</v>
      </c>
      <c r="K58" s="132">
        <f t="shared" si="3"/>
        <v>123</v>
      </c>
      <c r="L58" s="132">
        <v>45</v>
      </c>
      <c r="M58" s="132">
        <v>45</v>
      </c>
      <c r="N58" s="132">
        <v>33</v>
      </c>
      <c r="O58" s="132">
        <f t="shared" si="4"/>
        <v>105</v>
      </c>
      <c r="P58" s="132">
        <v>35</v>
      </c>
      <c r="Q58" s="132">
        <v>35</v>
      </c>
      <c r="R58" s="132">
        <v>35</v>
      </c>
      <c r="S58" s="132">
        <f t="shared" si="5"/>
        <v>94</v>
      </c>
      <c r="T58" s="132">
        <v>25</v>
      </c>
      <c r="U58" s="132">
        <v>39</v>
      </c>
      <c r="V58" s="132">
        <v>30</v>
      </c>
      <c r="W58" s="133">
        <f t="shared" si="10"/>
        <v>168</v>
      </c>
      <c r="X58" s="133">
        <f t="shared" si="6"/>
        <v>50</v>
      </c>
      <c r="Y58" s="133">
        <v>36</v>
      </c>
      <c r="Z58" s="133"/>
      <c r="AA58" s="133">
        <v>14</v>
      </c>
      <c r="AB58" s="134">
        <f t="shared" si="11"/>
        <v>29.761904761904763</v>
      </c>
      <c r="AC58" s="135">
        <f t="shared" si="8"/>
        <v>12.5</v>
      </c>
    </row>
    <row r="59" spans="1:29" ht="18.75" hidden="1" outlineLevel="1" x14ac:dyDescent="0.2">
      <c r="A59" s="146">
        <v>4</v>
      </c>
      <c r="B59" s="131" t="s">
        <v>145</v>
      </c>
      <c r="C59" s="132">
        <f t="shared" si="9"/>
        <v>500</v>
      </c>
      <c r="D59" s="132">
        <v>460</v>
      </c>
      <c r="E59" s="132">
        <v>10</v>
      </c>
      <c r="F59" s="132">
        <v>30</v>
      </c>
      <c r="G59" s="132">
        <f t="shared" si="2"/>
        <v>100</v>
      </c>
      <c r="H59" s="132">
        <v>30</v>
      </c>
      <c r="I59" s="132">
        <v>38</v>
      </c>
      <c r="J59" s="132">
        <v>32</v>
      </c>
      <c r="K59" s="132">
        <f t="shared" si="3"/>
        <v>130</v>
      </c>
      <c r="L59" s="132">
        <v>40</v>
      </c>
      <c r="M59" s="132">
        <v>55</v>
      </c>
      <c r="N59" s="132">
        <v>35</v>
      </c>
      <c r="O59" s="132">
        <f t="shared" si="4"/>
        <v>145</v>
      </c>
      <c r="P59" s="132">
        <v>45</v>
      </c>
      <c r="Q59" s="132">
        <v>50</v>
      </c>
      <c r="R59" s="132">
        <v>50</v>
      </c>
      <c r="S59" s="132">
        <f t="shared" si="5"/>
        <v>125</v>
      </c>
      <c r="T59" s="132">
        <v>50</v>
      </c>
      <c r="U59" s="132">
        <v>45</v>
      </c>
      <c r="V59" s="132">
        <v>30</v>
      </c>
      <c r="W59" s="133">
        <f t="shared" si="10"/>
        <v>195</v>
      </c>
      <c r="X59" s="133">
        <f t="shared" si="6"/>
        <v>102</v>
      </c>
      <c r="Y59" s="133">
        <v>51</v>
      </c>
      <c r="Z59" s="133"/>
      <c r="AA59" s="133">
        <v>51</v>
      </c>
      <c r="AB59" s="134">
        <f t="shared" si="11"/>
        <v>52.307692307692314</v>
      </c>
      <c r="AC59" s="135">
        <f t="shared" si="8"/>
        <v>20.399999999999999</v>
      </c>
    </row>
    <row r="60" spans="1:29" ht="18.75" hidden="1" outlineLevel="1" x14ac:dyDescent="0.2">
      <c r="A60" s="146">
        <v>5</v>
      </c>
      <c r="B60" s="131" t="s">
        <v>146</v>
      </c>
      <c r="C60" s="132">
        <f t="shared" si="9"/>
        <v>150</v>
      </c>
      <c r="D60" s="132">
        <v>130</v>
      </c>
      <c r="E60" s="132">
        <v>10</v>
      </c>
      <c r="F60" s="132">
        <v>10</v>
      </c>
      <c r="G60" s="132">
        <f t="shared" si="2"/>
        <v>30</v>
      </c>
      <c r="H60" s="132">
        <v>10</v>
      </c>
      <c r="I60" s="132">
        <v>10</v>
      </c>
      <c r="J60" s="132">
        <v>10</v>
      </c>
      <c r="K60" s="132">
        <f t="shared" si="3"/>
        <v>45</v>
      </c>
      <c r="L60" s="132">
        <v>15</v>
      </c>
      <c r="M60" s="132">
        <v>15</v>
      </c>
      <c r="N60" s="132">
        <v>15</v>
      </c>
      <c r="O60" s="132">
        <f t="shared" si="4"/>
        <v>35</v>
      </c>
      <c r="P60" s="132">
        <v>15</v>
      </c>
      <c r="Q60" s="132">
        <v>10</v>
      </c>
      <c r="R60" s="132">
        <v>10</v>
      </c>
      <c r="S60" s="132">
        <f t="shared" si="5"/>
        <v>40</v>
      </c>
      <c r="T60" s="132">
        <v>15</v>
      </c>
      <c r="U60" s="132">
        <v>15</v>
      </c>
      <c r="V60" s="132">
        <v>10</v>
      </c>
      <c r="W60" s="133">
        <f t="shared" si="10"/>
        <v>60</v>
      </c>
      <c r="X60" s="133">
        <f t="shared" si="6"/>
        <v>24</v>
      </c>
      <c r="Y60" s="133">
        <v>20</v>
      </c>
      <c r="Z60" s="133"/>
      <c r="AA60" s="133">
        <v>4</v>
      </c>
      <c r="AB60" s="134">
        <f t="shared" si="11"/>
        <v>40</v>
      </c>
      <c r="AC60" s="135">
        <f t="shared" si="8"/>
        <v>16</v>
      </c>
    </row>
    <row r="61" spans="1:29" ht="18.75" hidden="1" outlineLevel="1" x14ac:dyDescent="0.2">
      <c r="A61" s="146">
        <v>6</v>
      </c>
      <c r="B61" s="131" t="s">
        <v>147</v>
      </c>
      <c r="C61" s="132">
        <f t="shared" si="9"/>
        <v>150</v>
      </c>
      <c r="D61" s="132">
        <v>130</v>
      </c>
      <c r="E61" s="132">
        <v>5</v>
      </c>
      <c r="F61" s="132">
        <v>15</v>
      </c>
      <c r="G61" s="132">
        <f t="shared" si="2"/>
        <v>30</v>
      </c>
      <c r="H61" s="132">
        <v>5</v>
      </c>
      <c r="I61" s="132">
        <v>15</v>
      </c>
      <c r="J61" s="132">
        <v>10</v>
      </c>
      <c r="K61" s="132">
        <f t="shared" si="3"/>
        <v>45</v>
      </c>
      <c r="L61" s="132">
        <v>15</v>
      </c>
      <c r="M61" s="132">
        <v>15</v>
      </c>
      <c r="N61" s="132">
        <v>15</v>
      </c>
      <c r="O61" s="132">
        <f t="shared" si="4"/>
        <v>35</v>
      </c>
      <c r="P61" s="132">
        <v>15</v>
      </c>
      <c r="Q61" s="132">
        <v>10</v>
      </c>
      <c r="R61" s="132">
        <v>10</v>
      </c>
      <c r="S61" s="132">
        <f t="shared" si="5"/>
        <v>40</v>
      </c>
      <c r="T61" s="132">
        <v>15</v>
      </c>
      <c r="U61" s="132">
        <v>15</v>
      </c>
      <c r="V61" s="132">
        <v>10</v>
      </c>
      <c r="W61" s="133">
        <f t="shared" si="10"/>
        <v>60</v>
      </c>
      <c r="X61" s="133">
        <f t="shared" si="6"/>
        <v>26</v>
      </c>
      <c r="Y61" s="133">
        <v>14</v>
      </c>
      <c r="Z61" s="133"/>
      <c r="AA61" s="133">
        <v>12</v>
      </c>
      <c r="AB61" s="134">
        <f t="shared" si="11"/>
        <v>43.333333333333336</v>
      </c>
      <c r="AC61" s="135">
        <f t="shared" si="8"/>
        <v>17.333333333333336</v>
      </c>
    </row>
    <row r="62" spans="1:29" ht="18.75" hidden="1" outlineLevel="1" x14ac:dyDescent="0.2">
      <c r="A62" s="146">
        <v>7</v>
      </c>
      <c r="B62" s="131" t="s">
        <v>148</v>
      </c>
      <c r="C62" s="132">
        <f t="shared" si="9"/>
        <v>200</v>
      </c>
      <c r="D62" s="132">
        <v>180</v>
      </c>
      <c r="E62" s="132">
        <v>10</v>
      </c>
      <c r="F62" s="132">
        <v>10</v>
      </c>
      <c r="G62" s="132">
        <f t="shared" si="2"/>
        <v>40</v>
      </c>
      <c r="H62" s="132">
        <v>15</v>
      </c>
      <c r="I62" s="132">
        <v>15</v>
      </c>
      <c r="J62" s="132">
        <v>10</v>
      </c>
      <c r="K62" s="132">
        <f t="shared" si="3"/>
        <v>70</v>
      </c>
      <c r="L62" s="132">
        <v>25</v>
      </c>
      <c r="M62" s="132">
        <v>30</v>
      </c>
      <c r="N62" s="132">
        <v>15</v>
      </c>
      <c r="O62" s="132">
        <f t="shared" si="4"/>
        <v>45</v>
      </c>
      <c r="P62" s="132">
        <v>10</v>
      </c>
      <c r="Q62" s="132">
        <v>20</v>
      </c>
      <c r="R62" s="132">
        <v>15</v>
      </c>
      <c r="S62" s="132">
        <f t="shared" si="5"/>
        <v>45</v>
      </c>
      <c r="T62" s="132">
        <v>15</v>
      </c>
      <c r="U62" s="132">
        <v>20</v>
      </c>
      <c r="V62" s="132">
        <v>10</v>
      </c>
      <c r="W62" s="133">
        <f t="shared" si="10"/>
        <v>95</v>
      </c>
      <c r="X62" s="133">
        <f t="shared" si="6"/>
        <v>20</v>
      </c>
      <c r="Y62" s="133">
        <v>9</v>
      </c>
      <c r="Z62" s="133"/>
      <c r="AA62" s="133">
        <v>11</v>
      </c>
      <c r="AB62" s="134">
        <f t="shared" si="11"/>
        <v>21.052631578947366</v>
      </c>
      <c r="AC62" s="135">
        <f t="shared" si="8"/>
        <v>10</v>
      </c>
    </row>
    <row r="63" spans="1:29" ht="18.75" hidden="1" outlineLevel="1" x14ac:dyDescent="0.2">
      <c r="A63" s="146">
        <v>8</v>
      </c>
      <c r="B63" s="131" t="s">
        <v>149</v>
      </c>
      <c r="C63" s="132">
        <f t="shared" si="9"/>
        <v>150</v>
      </c>
      <c r="D63" s="132">
        <v>130</v>
      </c>
      <c r="E63" s="132">
        <v>10</v>
      </c>
      <c r="F63" s="132">
        <v>10</v>
      </c>
      <c r="G63" s="132">
        <f t="shared" si="2"/>
        <v>30</v>
      </c>
      <c r="H63" s="132">
        <v>5</v>
      </c>
      <c r="I63" s="132">
        <v>15</v>
      </c>
      <c r="J63" s="132">
        <v>10</v>
      </c>
      <c r="K63" s="132">
        <f t="shared" si="3"/>
        <v>45</v>
      </c>
      <c r="L63" s="132">
        <v>15</v>
      </c>
      <c r="M63" s="132">
        <v>15</v>
      </c>
      <c r="N63" s="132">
        <v>15</v>
      </c>
      <c r="O63" s="132">
        <f t="shared" si="4"/>
        <v>35</v>
      </c>
      <c r="P63" s="132">
        <v>15</v>
      </c>
      <c r="Q63" s="132">
        <v>10</v>
      </c>
      <c r="R63" s="132">
        <v>10</v>
      </c>
      <c r="S63" s="132">
        <f t="shared" si="5"/>
        <v>40</v>
      </c>
      <c r="T63" s="132">
        <v>15</v>
      </c>
      <c r="U63" s="132">
        <v>15</v>
      </c>
      <c r="V63" s="132">
        <v>10</v>
      </c>
      <c r="W63" s="133">
        <f t="shared" si="10"/>
        <v>60</v>
      </c>
      <c r="X63" s="133">
        <f t="shared" si="6"/>
        <v>20</v>
      </c>
      <c r="Y63" s="133">
        <v>12</v>
      </c>
      <c r="Z63" s="133"/>
      <c r="AA63" s="133">
        <v>8</v>
      </c>
      <c r="AB63" s="134">
        <f t="shared" si="11"/>
        <v>33.333333333333329</v>
      </c>
      <c r="AC63" s="135">
        <f t="shared" si="8"/>
        <v>13.333333333333334</v>
      </c>
    </row>
    <row r="64" spans="1:29" ht="18.75" hidden="1" outlineLevel="1" x14ac:dyDescent="0.2">
      <c r="A64" s="146">
        <v>9</v>
      </c>
      <c r="B64" s="131" t="s">
        <v>150</v>
      </c>
      <c r="C64" s="132">
        <f t="shared" si="9"/>
        <v>200</v>
      </c>
      <c r="D64" s="132">
        <v>175</v>
      </c>
      <c r="E64" s="132">
        <v>10</v>
      </c>
      <c r="F64" s="132">
        <v>15</v>
      </c>
      <c r="G64" s="132">
        <f t="shared" si="2"/>
        <v>45</v>
      </c>
      <c r="H64" s="132">
        <v>15</v>
      </c>
      <c r="I64" s="132">
        <v>20</v>
      </c>
      <c r="J64" s="132">
        <v>10</v>
      </c>
      <c r="K64" s="132">
        <f t="shared" si="3"/>
        <v>80</v>
      </c>
      <c r="L64" s="132">
        <v>25</v>
      </c>
      <c r="M64" s="132">
        <v>35</v>
      </c>
      <c r="N64" s="132">
        <v>20</v>
      </c>
      <c r="O64" s="132">
        <f t="shared" si="4"/>
        <v>35</v>
      </c>
      <c r="P64" s="132">
        <v>10</v>
      </c>
      <c r="Q64" s="132">
        <v>15</v>
      </c>
      <c r="R64" s="132">
        <v>10</v>
      </c>
      <c r="S64" s="132">
        <f t="shared" si="5"/>
        <v>40</v>
      </c>
      <c r="T64" s="132">
        <v>15</v>
      </c>
      <c r="U64" s="132">
        <v>20</v>
      </c>
      <c r="V64" s="132">
        <v>5</v>
      </c>
      <c r="W64" s="133">
        <f t="shared" si="10"/>
        <v>105</v>
      </c>
      <c r="X64" s="133">
        <f t="shared" si="6"/>
        <v>23</v>
      </c>
      <c r="Y64" s="133">
        <v>18</v>
      </c>
      <c r="Z64" s="133"/>
      <c r="AA64" s="133">
        <v>5</v>
      </c>
      <c r="AB64" s="134">
        <f t="shared" si="11"/>
        <v>21.904761904761905</v>
      </c>
      <c r="AC64" s="135">
        <f t="shared" si="8"/>
        <v>11.5</v>
      </c>
    </row>
    <row r="65" spans="1:29" ht="18.75" hidden="1" outlineLevel="1" x14ac:dyDescent="0.2">
      <c r="A65" s="146">
        <v>10</v>
      </c>
      <c r="B65" s="131" t="s">
        <v>151</v>
      </c>
      <c r="C65" s="132">
        <f t="shared" si="9"/>
        <v>200</v>
      </c>
      <c r="D65" s="132">
        <v>185</v>
      </c>
      <c r="E65" s="132">
        <v>5</v>
      </c>
      <c r="F65" s="132">
        <v>10</v>
      </c>
      <c r="G65" s="132">
        <f t="shared" si="2"/>
        <v>43</v>
      </c>
      <c r="H65" s="132">
        <v>15</v>
      </c>
      <c r="I65" s="132">
        <v>18</v>
      </c>
      <c r="J65" s="132">
        <v>10</v>
      </c>
      <c r="K65" s="132">
        <f t="shared" si="3"/>
        <v>77</v>
      </c>
      <c r="L65" s="132">
        <v>30</v>
      </c>
      <c r="M65" s="132">
        <v>30</v>
      </c>
      <c r="N65" s="132">
        <v>17</v>
      </c>
      <c r="O65" s="132">
        <f t="shared" si="4"/>
        <v>35</v>
      </c>
      <c r="P65" s="132">
        <v>10</v>
      </c>
      <c r="Q65" s="132">
        <v>10</v>
      </c>
      <c r="R65" s="132">
        <v>15</v>
      </c>
      <c r="S65" s="132">
        <f t="shared" si="5"/>
        <v>45</v>
      </c>
      <c r="T65" s="132">
        <v>12</v>
      </c>
      <c r="U65" s="132">
        <v>18</v>
      </c>
      <c r="V65" s="132">
        <v>15</v>
      </c>
      <c r="W65" s="133">
        <f t="shared" si="10"/>
        <v>103</v>
      </c>
      <c r="X65" s="133">
        <f t="shared" si="6"/>
        <v>24</v>
      </c>
      <c r="Y65" s="133">
        <v>16</v>
      </c>
      <c r="Z65" s="133"/>
      <c r="AA65" s="133">
        <v>8</v>
      </c>
      <c r="AB65" s="134">
        <f t="shared" si="11"/>
        <v>23.300970873786408</v>
      </c>
      <c r="AC65" s="135">
        <f t="shared" si="8"/>
        <v>12</v>
      </c>
    </row>
    <row r="66" spans="1:29" ht="18.75" hidden="1" outlineLevel="1" x14ac:dyDescent="0.2">
      <c r="A66" s="146">
        <v>11</v>
      </c>
      <c r="B66" s="131" t="s">
        <v>152</v>
      </c>
      <c r="C66" s="132">
        <f t="shared" si="9"/>
        <v>150</v>
      </c>
      <c r="D66" s="132">
        <v>135</v>
      </c>
      <c r="E66" s="132">
        <v>5</v>
      </c>
      <c r="F66" s="132">
        <v>10</v>
      </c>
      <c r="G66" s="132">
        <f t="shared" si="2"/>
        <v>25</v>
      </c>
      <c r="H66" s="132">
        <v>5</v>
      </c>
      <c r="I66" s="132">
        <v>10</v>
      </c>
      <c r="J66" s="132">
        <v>10</v>
      </c>
      <c r="K66" s="132">
        <f t="shared" si="3"/>
        <v>45</v>
      </c>
      <c r="L66" s="132">
        <v>15</v>
      </c>
      <c r="M66" s="132">
        <v>15</v>
      </c>
      <c r="N66" s="132">
        <v>15</v>
      </c>
      <c r="O66" s="132">
        <f t="shared" si="4"/>
        <v>35</v>
      </c>
      <c r="P66" s="132">
        <v>15</v>
      </c>
      <c r="Q66" s="132">
        <v>10</v>
      </c>
      <c r="R66" s="132">
        <v>10</v>
      </c>
      <c r="S66" s="132">
        <f t="shared" si="5"/>
        <v>45</v>
      </c>
      <c r="T66" s="132">
        <v>15</v>
      </c>
      <c r="U66" s="132">
        <v>20</v>
      </c>
      <c r="V66" s="132">
        <v>10</v>
      </c>
      <c r="W66" s="133">
        <f t="shared" si="10"/>
        <v>55</v>
      </c>
      <c r="X66" s="133">
        <f t="shared" si="6"/>
        <v>21</v>
      </c>
      <c r="Y66" s="133">
        <v>12</v>
      </c>
      <c r="Z66" s="133"/>
      <c r="AA66" s="133">
        <v>9</v>
      </c>
      <c r="AB66" s="134">
        <f t="shared" si="11"/>
        <v>38.181818181818187</v>
      </c>
      <c r="AC66" s="135">
        <f t="shared" si="8"/>
        <v>14.000000000000002</v>
      </c>
    </row>
    <row r="67" spans="1:29" ht="18.75" hidden="1" outlineLevel="1" x14ac:dyDescent="0.2">
      <c r="A67" s="146">
        <v>12</v>
      </c>
      <c r="B67" s="131" t="s">
        <v>153</v>
      </c>
      <c r="C67" s="132">
        <f t="shared" si="9"/>
        <v>50</v>
      </c>
      <c r="D67" s="132">
        <v>40</v>
      </c>
      <c r="E67" s="132">
        <v>5</v>
      </c>
      <c r="F67" s="132">
        <v>5</v>
      </c>
      <c r="G67" s="132">
        <f t="shared" si="2"/>
        <v>13</v>
      </c>
      <c r="H67" s="132">
        <v>3</v>
      </c>
      <c r="I67" s="132">
        <v>5</v>
      </c>
      <c r="J67" s="132">
        <v>5</v>
      </c>
      <c r="K67" s="132">
        <f t="shared" si="3"/>
        <v>15</v>
      </c>
      <c r="L67" s="132">
        <v>5</v>
      </c>
      <c r="M67" s="132">
        <v>5</v>
      </c>
      <c r="N67" s="132">
        <v>5</v>
      </c>
      <c r="O67" s="132">
        <f t="shared" si="4"/>
        <v>15</v>
      </c>
      <c r="P67" s="132">
        <v>5</v>
      </c>
      <c r="Q67" s="132">
        <v>5</v>
      </c>
      <c r="R67" s="132">
        <v>5</v>
      </c>
      <c r="S67" s="132">
        <f t="shared" si="5"/>
        <v>7</v>
      </c>
      <c r="T67" s="132">
        <v>3</v>
      </c>
      <c r="U67" s="132">
        <v>2</v>
      </c>
      <c r="V67" s="132">
        <v>2</v>
      </c>
      <c r="W67" s="133">
        <f t="shared" si="10"/>
        <v>23</v>
      </c>
      <c r="X67" s="133">
        <f t="shared" si="6"/>
        <v>2</v>
      </c>
      <c r="Y67" s="133">
        <v>1</v>
      </c>
      <c r="Z67" s="133"/>
      <c r="AA67" s="133">
        <v>1</v>
      </c>
      <c r="AB67" s="134">
        <f t="shared" si="11"/>
        <v>8.695652173913043</v>
      </c>
      <c r="AC67" s="135">
        <f t="shared" si="8"/>
        <v>4</v>
      </c>
    </row>
    <row r="68" spans="1:29" ht="18.75" hidden="1" outlineLevel="1" x14ac:dyDescent="0.2">
      <c r="A68" s="146">
        <v>13</v>
      </c>
      <c r="B68" s="131" t="s">
        <v>154</v>
      </c>
      <c r="C68" s="132">
        <f t="shared" si="9"/>
        <v>500</v>
      </c>
      <c r="D68" s="132">
        <v>460</v>
      </c>
      <c r="E68" s="132">
        <v>10</v>
      </c>
      <c r="F68" s="132">
        <v>30</v>
      </c>
      <c r="G68" s="132">
        <f t="shared" si="2"/>
        <v>90</v>
      </c>
      <c r="H68" s="132">
        <v>35</v>
      </c>
      <c r="I68" s="132">
        <v>30</v>
      </c>
      <c r="J68" s="132">
        <v>25</v>
      </c>
      <c r="K68" s="132">
        <f t="shared" si="3"/>
        <v>150</v>
      </c>
      <c r="L68" s="132">
        <v>55</v>
      </c>
      <c r="M68" s="132">
        <v>55</v>
      </c>
      <c r="N68" s="132">
        <v>40</v>
      </c>
      <c r="O68" s="132">
        <f t="shared" si="4"/>
        <v>125</v>
      </c>
      <c r="P68" s="132">
        <v>40</v>
      </c>
      <c r="Q68" s="132">
        <v>40</v>
      </c>
      <c r="R68" s="132">
        <v>45</v>
      </c>
      <c r="S68" s="132">
        <f t="shared" si="5"/>
        <v>135</v>
      </c>
      <c r="T68" s="132">
        <v>45</v>
      </c>
      <c r="U68" s="132">
        <v>45</v>
      </c>
      <c r="V68" s="132">
        <v>45</v>
      </c>
      <c r="W68" s="133">
        <f t="shared" si="10"/>
        <v>200</v>
      </c>
      <c r="X68" s="133">
        <f t="shared" si="6"/>
        <v>76</v>
      </c>
      <c r="Y68" s="133">
        <v>16</v>
      </c>
      <c r="Z68" s="133"/>
      <c r="AA68" s="133">
        <v>60</v>
      </c>
      <c r="AB68" s="134">
        <f t="shared" si="11"/>
        <v>38</v>
      </c>
      <c r="AC68" s="135">
        <f t="shared" si="8"/>
        <v>15.2</v>
      </c>
    </row>
    <row r="69" spans="1:29" ht="26.25" customHeight="1" collapsed="1" x14ac:dyDescent="0.2">
      <c r="A69" s="130">
        <v>5</v>
      </c>
      <c r="B69" s="131" t="s">
        <v>280</v>
      </c>
      <c r="C69" s="132">
        <f t="shared" si="9"/>
        <v>5599.5</v>
      </c>
      <c r="D69" s="132">
        <v>4900</v>
      </c>
      <c r="E69" s="132">
        <v>400</v>
      </c>
      <c r="F69" s="132">
        <v>300</v>
      </c>
      <c r="G69" s="132">
        <f t="shared" si="2"/>
        <v>1039</v>
      </c>
      <c r="H69" s="132">
        <v>303.00000000000006</v>
      </c>
      <c r="I69" s="132">
        <v>404</v>
      </c>
      <c r="J69" s="132">
        <v>332.00000000000011</v>
      </c>
      <c r="K69" s="132">
        <f t="shared" si="3"/>
        <v>1854</v>
      </c>
      <c r="L69" s="132">
        <v>584</v>
      </c>
      <c r="M69" s="132">
        <v>635</v>
      </c>
      <c r="N69" s="132">
        <v>635</v>
      </c>
      <c r="O69" s="132">
        <f t="shared" si="4"/>
        <v>1530</v>
      </c>
      <c r="P69" s="132">
        <v>635</v>
      </c>
      <c r="Q69" s="132">
        <v>635</v>
      </c>
      <c r="R69" s="132">
        <v>260</v>
      </c>
      <c r="S69" s="132">
        <f t="shared" si="5"/>
        <v>1176.5</v>
      </c>
      <c r="T69" s="132">
        <v>260</v>
      </c>
      <c r="U69" s="132">
        <v>534</v>
      </c>
      <c r="V69" s="132">
        <v>382.49999999999989</v>
      </c>
      <c r="W69" s="133">
        <f t="shared" si="10"/>
        <v>2258</v>
      </c>
      <c r="X69" s="133">
        <f t="shared" si="6"/>
        <v>561</v>
      </c>
      <c r="Y69" s="133">
        <f>SUM(Y70:Y84)</f>
        <v>261</v>
      </c>
      <c r="Z69" s="133">
        <f t="shared" ref="Z69:AA69" si="19">SUM(Z70:Z84)</f>
        <v>0</v>
      </c>
      <c r="AA69" s="133">
        <f t="shared" si="19"/>
        <v>300</v>
      </c>
      <c r="AB69" s="134">
        <f t="shared" si="11"/>
        <v>24.844995571302036</v>
      </c>
      <c r="AC69" s="135">
        <f t="shared" si="8"/>
        <v>10.018751674256631</v>
      </c>
    </row>
    <row r="70" spans="1:29" ht="18.75" hidden="1" outlineLevel="1" x14ac:dyDescent="0.2">
      <c r="A70" s="136">
        <v>1</v>
      </c>
      <c r="B70" s="147" t="s">
        <v>54</v>
      </c>
      <c r="C70" s="132">
        <f t="shared" si="9"/>
        <v>200</v>
      </c>
      <c r="D70" s="132">
        <v>150</v>
      </c>
      <c r="E70" s="132">
        <v>30</v>
      </c>
      <c r="F70" s="132">
        <v>20</v>
      </c>
      <c r="G70" s="132">
        <f t="shared" ref="G70:G133" si="20">SUM(H70:J70)</f>
        <v>38</v>
      </c>
      <c r="H70" s="132">
        <v>12</v>
      </c>
      <c r="I70" s="132">
        <v>14</v>
      </c>
      <c r="J70" s="132">
        <v>12</v>
      </c>
      <c r="K70" s="132">
        <f t="shared" ref="K70:K133" si="21">SUM(L70:N70)</f>
        <v>67</v>
      </c>
      <c r="L70" s="132">
        <v>21</v>
      </c>
      <c r="M70" s="132">
        <v>23</v>
      </c>
      <c r="N70" s="132">
        <v>23</v>
      </c>
      <c r="O70" s="132">
        <f t="shared" ref="O70:O133" si="22">SUM(P70:R70)</f>
        <v>55</v>
      </c>
      <c r="P70" s="132">
        <v>23</v>
      </c>
      <c r="Q70" s="132">
        <v>23</v>
      </c>
      <c r="R70" s="132">
        <v>9</v>
      </c>
      <c r="S70" s="132">
        <f t="shared" ref="S70:S133" si="23">SUM(T70:V70)</f>
        <v>40</v>
      </c>
      <c r="T70" s="132">
        <v>9</v>
      </c>
      <c r="U70" s="132">
        <v>19</v>
      </c>
      <c r="V70" s="132">
        <v>12</v>
      </c>
      <c r="W70" s="133">
        <f t="shared" si="10"/>
        <v>82</v>
      </c>
      <c r="X70" s="133">
        <f t="shared" ref="X70:X133" si="24">SUM(Y70:AA70)</f>
        <v>44</v>
      </c>
      <c r="Y70" s="133">
        <v>23</v>
      </c>
      <c r="Z70" s="133">
        <v>0</v>
      </c>
      <c r="AA70" s="133">
        <v>21</v>
      </c>
      <c r="AB70" s="134">
        <f t="shared" ref="AB70:AB133" si="25">+X70/W70*100</f>
        <v>53.658536585365859</v>
      </c>
      <c r="AC70" s="135">
        <f t="shared" ref="AC70:AC133" si="26">+X70/C70*100</f>
        <v>22</v>
      </c>
    </row>
    <row r="71" spans="1:29" ht="18.75" hidden="1" outlineLevel="1" x14ac:dyDescent="0.2">
      <c r="A71" s="136">
        <v>2</v>
      </c>
      <c r="B71" s="147" t="s">
        <v>55</v>
      </c>
      <c r="C71" s="132">
        <f t="shared" ref="C71:C134" si="27">+G71+K71+O71+S71</f>
        <v>200</v>
      </c>
      <c r="D71" s="132">
        <v>150</v>
      </c>
      <c r="E71" s="132">
        <v>30</v>
      </c>
      <c r="F71" s="132">
        <v>20</v>
      </c>
      <c r="G71" s="132">
        <f t="shared" si="20"/>
        <v>36</v>
      </c>
      <c r="H71" s="132">
        <v>11</v>
      </c>
      <c r="I71" s="132">
        <v>14</v>
      </c>
      <c r="J71" s="132">
        <v>11</v>
      </c>
      <c r="K71" s="132">
        <f t="shared" si="21"/>
        <v>67</v>
      </c>
      <c r="L71" s="132">
        <v>21</v>
      </c>
      <c r="M71" s="132">
        <v>23</v>
      </c>
      <c r="N71" s="132">
        <v>23</v>
      </c>
      <c r="O71" s="132">
        <f t="shared" si="22"/>
        <v>55</v>
      </c>
      <c r="P71" s="132">
        <v>23</v>
      </c>
      <c r="Q71" s="132">
        <v>23</v>
      </c>
      <c r="R71" s="132">
        <v>9</v>
      </c>
      <c r="S71" s="132">
        <f t="shared" si="23"/>
        <v>42</v>
      </c>
      <c r="T71" s="132">
        <v>9</v>
      </c>
      <c r="U71" s="132">
        <v>19</v>
      </c>
      <c r="V71" s="132">
        <v>14</v>
      </c>
      <c r="W71" s="133">
        <f t="shared" ref="W71:W134" si="28">H71+I71+J71+L71+M71</f>
        <v>80</v>
      </c>
      <c r="X71" s="133">
        <f t="shared" si="24"/>
        <v>29</v>
      </c>
      <c r="Y71" s="133">
        <v>13</v>
      </c>
      <c r="Z71" s="133">
        <v>0</v>
      </c>
      <c r="AA71" s="133">
        <v>16</v>
      </c>
      <c r="AB71" s="134">
        <f t="shared" si="25"/>
        <v>36.25</v>
      </c>
      <c r="AC71" s="135">
        <f t="shared" si="26"/>
        <v>14.499999999999998</v>
      </c>
    </row>
    <row r="72" spans="1:29" ht="18.75" hidden="1" outlineLevel="1" x14ac:dyDescent="0.2">
      <c r="A72" s="136">
        <v>3</v>
      </c>
      <c r="B72" s="147" t="s">
        <v>56</v>
      </c>
      <c r="C72" s="132">
        <f t="shared" si="27"/>
        <v>300</v>
      </c>
      <c r="D72" s="132">
        <v>250</v>
      </c>
      <c r="E72" s="132">
        <v>25</v>
      </c>
      <c r="F72" s="132">
        <v>25</v>
      </c>
      <c r="G72" s="132">
        <f t="shared" si="20"/>
        <v>55</v>
      </c>
      <c r="H72" s="132">
        <v>16</v>
      </c>
      <c r="I72" s="132">
        <v>22</v>
      </c>
      <c r="J72" s="132">
        <v>17</v>
      </c>
      <c r="K72" s="132">
        <f t="shared" si="21"/>
        <v>99</v>
      </c>
      <c r="L72" s="132">
        <v>31</v>
      </c>
      <c r="M72" s="132">
        <v>34</v>
      </c>
      <c r="N72" s="132">
        <v>34</v>
      </c>
      <c r="O72" s="132">
        <f t="shared" si="22"/>
        <v>82</v>
      </c>
      <c r="P72" s="132">
        <v>34</v>
      </c>
      <c r="Q72" s="132">
        <v>34</v>
      </c>
      <c r="R72" s="132">
        <v>14</v>
      </c>
      <c r="S72" s="132">
        <f t="shared" si="23"/>
        <v>64</v>
      </c>
      <c r="T72" s="132">
        <v>14</v>
      </c>
      <c r="U72" s="132">
        <v>29</v>
      </c>
      <c r="V72" s="132">
        <v>21</v>
      </c>
      <c r="W72" s="133">
        <f t="shared" si="28"/>
        <v>120</v>
      </c>
      <c r="X72" s="133">
        <f t="shared" si="24"/>
        <v>37</v>
      </c>
      <c r="Y72" s="133">
        <v>19</v>
      </c>
      <c r="Z72" s="133">
        <v>0</v>
      </c>
      <c r="AA72" s="133">
        <v>18</v>
      </c>
      <c r="AB72" s="134">
        <f t="shared" si="25"/>
        <v>30.833333333333336</v>
      </c>
      <c r="AC72" s="135">
        <f t="shared" si="26"/>
        <v>12.333333333333334</v>
      </c>
    </row>
    <row r="73" spans="1:29" ht="18.75" hidden="1" outlineLevel="1" x14ac:dyDescent="0.2">
      <c r="A73" s="136">
        <v>4</v>
      </c>
      <c r="B73" s="147" t="s">
        <v>57</v>
      </c>
      <c r="C73" s="132">
        <f t="shared" si="27"/>
        <v>300</v>
      </c>
      <c r="D73" s="132">
        <v>250</v>
      </c>
      <c r="E73" s="132">
        <v>25</v>
      </c>
      <c r="F73" s="132">
        <v>25</v>
      </c>
      <c r="G73" s="132">
        <f t="shared" si="20"/>
        <v>55</v>
      </c>
      <c r="H73" s="132">
        <v>16</v>
      </c>
      <c r="I73" s="132">
        <v>22</v>
      </c>
      <c r="J73" s="132">
        <v>17</v>
      </c>
      <c r="K73" s="132">
        <f t="shared" si="21"/>
        <v>99</v>
      </c>
      <c r="L73" s="132">
        <v>31</v>
      </c>
      <c r="M73" s="132">
        <v>34</v>
      </c>
      <c r="N73" s="132">
        <v>34</v>
      </c>
      <c r="O73" s="132">
        <f t="shared" si="22"/>
        <v>82</v>
      </c>
      <c r="P73" s="132">
        <v>34</v>
      </c>
      <c r="Q73" s="132">
        <v>34</v>
      </c>
      <c r="R73" s="132">
        <v>14</v>
      </c>
      <c r="S73" s="132">
        <f t="shared" si="23"/>
        <v>64</v>
      </c>
      <c r="T73" s="132">
        <v>14</v>
      </c>
      <c r="U73" s="132">
        <v>29</v>
      </c>
      <c r="V73" s="132">
        <v>21</v>
      </c>
      <c r="W73" s="133">
        <f t="shared" si="28"/>
        <v>120</v>
      </c>
      <c r="X73" s="133">
        <f t="shared" si="24"/>
        <v>30</v>
      </c>
      <c r="Y73" s="133">
        <v>18</v>
      </c>
      <c r="Z73" s="133">
        <v>0</v>
      </c>
      <c r="AA73" s="133">
        <v>12</v>
      </c>
      <c r="AB73" s="134">
        <f t="shared" si="25"/>
        <v>25</v>
      </c>
      <c r="AC73" s="135">
        <f t="shared" si="26"/>
        <v>10</v>
      </c>
    </row>
    <row r="74" spans="1:29" ht="18.75" hidden="1" outlineLevel="1" x14ac:dyDescent="0.2">
      <c r="A74" s="136">
        <v>5</v>
      </c>
      <c r="B74" s="147" t="s">
        <v>58</v>
      </c>
      <c r="C74" s="132">
        <f t="shared" si="27"/>
        <v>300</v>
      </c>
      <c r="D74" s="132">
        <v>250</v>
      </c>
      <c r="E74" s="132">
        <v>25</v>
      </c>
      <c r="F74" s="132">
        <v>25</v>
      </c>
      <c r="G74" s="132">
        <f t="shared" si="20"/>
        <v>55</v>
      </c>
      <c r="H74" s="132">
        <v>16</v>
      </c>
      <c r="I74" s="132">
        <v>22</v>
      </c>
      <c r="J74" s="132">
        <v>17</v>
      </c>
      <c r="K74" s="132">
        <f t="shared" si="21"/>
        <v>99</v>
      </c>
      <c r="L74" s="132">
        <v>31</v>
      </c>
      <c r="M74" s="132">
        <v>34</v>
      </c>
      <c r="N74" s="132">
        <v>34</v>
      </c>
      <c r="O74" s="132">
        <f t="shared" si="22"/>
        <v>82</v>
      </c>
      <c r="P74" s="132">
        <v>34</v>
      </c>
      <c r="Q74" s="132">
        <v>34</v>
      </c>
      <c r="R74" s="132">
        <v>14</v>
      </c>
      <c r="S74" s="132">
        <f t="shared" si="23"/>
        <v>64</v>
      </c>
      <c r="T74" s="132">
        <v>14</v>
      </c>
      <c r="U74" s="132">
        <v>29</v>
      </c>
      <c r="V74" s="132">
        <v>21</v>
      </c>
      <c r="W74" s="133">
        <f t="shared" si="28"/>
        <v>120</v>
      </c>
      <c r="X74" s="133">
        <f t="shared" si="24"/>
        <v>36</v>
      </c>
      <c r="Y74" s="133">
        <v>20</v>
      </c>
      <c r="Z74" s="133">
        <v>0</v>
      </c>
      <c r="AA74" s="133">
        <v>16</v>
      </c>
      <c r="AB74" s="134">
        <f t="shared" si="25"/>
        <v>30</v>
      </c>
      <c r="AC74" s="135">
        <f t="shared" si="26"/>
        <v>12</v>
      </c>
    </row>
    <row r="75" spans="1:29" ht="18.75" hidden="1" outlineLevel="1" x14ac:dyDescent="0.2">
      <c r="A75" s="136">
        <v>6</v>
      </c>
      <c r="B75" s="147" t="s">
        <v>59</v>
      </c>
      <c r="C75" s="132">
        <f t="shared" si="27"/>
        <v>600</v>
      </c>
      <c r="D75" s="132">
        <v>550</v>
      </c>
      <c r="E75" s="132">
        <v>25</v>
      </c>
      <c r="F75" s="132">
        <v>25</v>
      </c>
      <c r="G75" s="132">
        <f t="shared" si="20"/>
        <v>111</v>
      </c>
      <c r="H75" s="132">
        <v>32</v>
      </c>
      <c r="I75" s="132">
        <v>43</v>
      </c>
      <c r="J75" s="132">
        <v>36</v>
      </c>
      <c r="K75" s="132">
        <f t="shared" si="21"/>
        <v>199</v>
      </c>
      <c r="L75" s="132">
        <v>63</v>
      </c>
      <c r="M75" s="132">
        <v>68</v>
      </c>
      <c r="N75" s="132">
        <v>68</v>
      </c>
      <c r="O75" s="132">
        <f t="shared" si="22"/>
        <v>164</v>
      </c>
      <c r="P75" s="132">
        <v>68</v>
      </c>
      <c r="Q75" s="132">
        <v>68</v>
      </c>
      <c r="R75" s="132">
        <v>28</v>
      </c>
      <c r="S75" s="132">
        <f t="shared" si="23"/>
        <v>126</v>
      </c>
      <c r="T75" s="132">
        <v>28</v>
      </c>
      <c r="U75" s="132">
        <v>57</v>
      </c>
      <c r="V75" s="132">
        <v>41</v>
      </c>
      <c r="W75" s="133">
        <f t="shared" si="28"/>
        <v>242</v>
      </c>
      <c r="X75" s="133">
        <f t="shared" si="24"/>
        <v>34</v>
      </c>
      <c r="Y75" s="133">
        <v>17</v>
      </c>
      <c r="Z75" s="133">
        <v>0</v>
      </c>
      <c r="AA75" s="133">
        <v>17</v>
      </c>
      <c r="AB75" s="134">
        <f t="shared" si="25"/>
        <v>14.049586776859504</v>
      </c>
      <c r="AC75" s="135">
        <f t="shared" si="26"/>
        <v>5.6666666666666661</v>
      </c>
    </row>
    <row r="76" spans="1:29" ht="18.75" hidden="1" outlineLevel="1" x14ac:dyDescent="0.2">
      <c r="A76" s="136">
        <v>7</v>
      </c>
      <c r="B76" s="147" t="s">
        <v>60</v>
      </c>
      <c r="C76" s="132">
        <f t="shared" si="27"/>
        <v>500</v>
      </c>
      <c r="D76" s="132">
        <v>450</v>
      </c>
      <c r="E76" s="132">
        <v>25</v>
      </c>
      <c r="F76" s="132">
        <v>25</v>
      </c>
      <c r="G76" s="132">
        <f t="shared" si="20"/>
        <v>93</v>
      </c>
      <c r="H76" s="132">
        <v>27</v>
      </c>
      <c r="I76" s="132">
        <v>36</v>
      </c>
      <c r="J76" s="132">
        <v>30</v>
      </c>
      <c r="K76" s="132">
        <f t="shared" si="21"/>
        <v>166</v>
      </c>
      <c r="L76" s="132">
        <v>52</v>
      </c>
      <c r="M76" s="132">
        <v>57</v>
      </c>
      <c r="N76" s="132">
        <v>57</v>
      </c>
      <c r="O76" s="132">
        <f t="shared" si="22"/>
        <v>136</v>
      </c>
      <c r="P76" s="132">
        <v>57</v>
      </c>
      <c r="Q76" s="132">
        <v>57</v>
      </c>
      <c r="R76" s="132">
        <v>22</v>
      </c>
      <c r="S76" s="132">
        <f t="shared" si="23"/>
        <v>105</v>
      </c>
      <c r="T76" s="132">
        <v>23</v>
      </c>
      <c r="U76" s="132">
        <v>48</v>
      </c>
      <c r="V76" s="132">
        <v>34</v>
      </c>
      <c r="W76" s="133">
        <f t="shared" si="28"/>
        <v>202</v>
      </c>
      <c r="X76" s="133">
        <f t="shared" si="24"/>
        <v>47</v>
      </c>
      <c r="Y76" s="133">
        <v>13</v>
      </c>
      <c r="Z76" s="133">
        <v>0</v>
      </c>
      <c r="AA76" s="133">
        <v>34</v>
      </c>
      <c r="AB76" s="134">
        <f t="shared" si="25"/>
        <v>23.267326732673268</v>
      </c>
      <c r="AC76" s="135">
        <f t="shared" si="26"/>
        <v>9.4</v>
      </c>
    </row>
    <row r="77" spans="1:29" ht="18.75" hidden="1" outlineLevel="1" x14ac:dyDescent="0.2">
      <c r="A77" s="136">
        <v>8</v>
      </c>
      <c r="B77" s="147" t="s">
        <v>61</v>
      </c>
      <c r="C77" s="132">
        <f t="shared" si="27"/>
        <v>300</v>
      </c>
      <c r="D77" s="132">
        <v>265</v>
      </c>
      <c r="E77" s="132">
        <v>25</v>
      </c>
      <c r="F77" s="132">
        <v>10</v>
      </c>
      <c r="G77" s="132">
        <f t="shared" si="20"/>
        <v>56</v>
      </c>
      <c r="H77" s="132">
        <v>16</v>
      </c>
      <c r="I77" s="132">
        <v>22</v>
      </c>
      <c r="J77" s="132">
        <v>18</v>
      </c>
      <c r="K77" s="132">
        <f t="shared" si="21"/>
        <v>99</v>
      </c>
      <c r="L77" s="132">
        <v>31</v>
      </c>
      <c r="M77" s="132">
        <v>34</v>
      </c>
      <c r="N77" s="132">
        <v>34</v>
      </c>
      <c r="O77" s="132">
        <f t="shared" si="22"/>
        <v>82</v>
      </c>
      <c r="P77" s="132">
        <v>34</v>
      </c>
      <c r="Q77" s="132">
        <v>34</v>
      </c>
      <c r="R77" s="132">
        <v>14</v>
      </c>
      <c r="S77" s="132">
        <f t="shared" si="23"/>
        <v>63</v>
      </c>
      <c r="T77" s="132">
        <v>13</v>
      </c>
      <c r="U77" s="132">
        <v>29</v>
      </c>
      <c r="V77" s="132">
        <v>21</v>
      </c>
      <c r="W77" s="133">
        <f t="shared" si="28"/>
        <v>121</v>
      </c>
      <c r="X77" s="133">
        <f t="shared" si="24"/>
        <v>33</v>
      </c>
      <c r="Y77" s="133">
        <v>17</v>
      </c>
      <c r="Z77" s="133">
        <v>0</v>
      </c>
      <c r="AA77" s="133">
        <v>16</v>
      </c>
      <c r="AB77" s="134">
        <f t="shared" si="25"/>
        <v>27.27272727272727</v>
      </c>
      <c r="AC77" s="135">
        <f t="shared" si="26"/>
        <v>11</v>
      </c>
    </row>
    <row r="78" spans="1:29" ht="18.75" hidden="1" outlineLevel="1" x14ac:dyDescent="0.2">
      <c r="A78" s="136">
        <v>9</v>
      </c>
      <c r="B78" s="147" t="s">
        <v>62</v>
      </c>
      <c r="C78" s="132">
        <f t="shared" si="27"/>
        <v>200</v>
      </c>
      <c r="D78" s="132">
        <v>165</v>
      </c>
      <c r="E78" s="132">
        <v>25</v>
      </c>
      <c r="F78" s="132">
        <v>10</v>
      </c>
      <c r="G78" s="132">
        <f t="shared" si="20"/>
        <v>37</v>
      </c>
      <c r="H78" s="132">
        <v>11</v>
      </c>
      <c r="I78" s="132">
        <v>14</v>
      </c>
      <c r="J78" s="132">
        <v>12</v>
      </c>
      <c r="K78" s="132">
        <f t="shared" si="21"/>
        <v>67</v>
      </c>
      <c r="L78" s="132">
        <v>21</v>
      </c>
      <c r="M78" s="132">
        <v>23</v>
      </c>
      <c r="N78" s="132">
        <v>23</v>
      </c>
      <c r="O78" s="132">
        <f t="shared" si="22"/>
        <v>55</v>
      </c>
      <c r="P78" s="132">
        <v>23</v>
      </c>
      <c r="Q78" s="132">
        <v>23</v>
      </c>
      <c r="R78" s="132">
        <v>9</v>
      </c>
      <c r="S78" s="132">
        <f t="shared" si="23"/>
        <v>41</v>
      </c>
      <c r="T78" s="132">
        <v>9</v>
      </c>
      <c r="U78" s="132">
        <v>18</v>
      </c>
      <c r="V78" s="132">
        <v>14</v>
      </c>
      <c r="W78" s="133">
        <f t="shared" si="28"/>
        <v>81</v>
      </c>
      <c r="X78" s="133">
        <f t="shared" si="24"/>
        <v>21</v>
      </c>
      <c r="Y78" s="133">
        <v>11</v>
      </c>
      <c r="Z78" s="133">
        <v>0</v>
      </c>
      <c r="AA78" s="133">
        <v>10</v>
      </c>
      <c r="AB78" s="134">
        <f t="shared" si="25"/>
        <v>25.925925925925924</v>
      </c>
      <c r="AC78" s="135">
        <f t="shared" si="26"/>
        <v>10.5</v>
      </c>
    </row>
    <row r="79" spans="1:29" ht="18.75" hidden="1" outlineLevel="1" x14ac:dyDescent="0.2">
      <c r="A79" s="136">
        <v>10</v>
      </c>
      <c r="B79" s="147" t="s">
        <v>63</v>
      </c>
      <c r="C79" s="132">
        <f t="shared" si="27"/>
        <v>400</v>
      </c>
      <c r="D79" s="132">
        <v>355</v>
      </c>
      <c r="E79" s="132">
        <v>25</v>
      </c>
      <c r="F79" s="132">
        <v>20</v>
      </c>
      <c r="G79" s="132">
        <f t="shared" si="20"/>
        <v>75</v>
      </c>
      <c r="H79" s="132">
        <v>22</v>
      </c>
      <c r="I79" s="132">
        <v>29</v>
      </c>
      <c r="J79" s="132">
        <v>24</v>
      </c>
      <c r="K79" s="132">
        <f t="shared" si="21"/>
        <v>132</v>
      </c>
      <c r="L79" s="132">
        <v>42</v>
      </c>
      <c r="M79" s="132">
        <v>45</v>
      </c>
      <c r="N79" s="132">
        <v>45</v>
      </c>
      <c r="O79" s="132">
        <f t="shared" si="22"/>
        <v>109</v>
      </c>
      <c r="P79" s="132">
        <v>45</v>
      </c>
      <c r="Q79" s="132">
        <v>45</v>
      </c>
      <c r="R79" s="132">
        <v>19</v>
      </c>
      <c r="S79" s="132">
        <f t="shared" si="23"/>
        <v>84</v>
      </c>
      <c r="T79" s="132">
        <v>19</v>
      </c>
      <c r="U79" s="132">
        <v>38</v>
      </c>
      <c r="V79" s="132">
        <v>27</v>
      </c>
      <c r="W79" s="133">
        <f t="shared" si="28"/>
        <v>162</v>
      </c>
      <c r="X79" s="133">
        <f t="shared" si="24"/>
        <v>38</v>
      </c>
      <c r="Y79" s="133">
        <v>22</v>
      </c>
      <c r="Z79" s="133">
        <v>0</v>
      </c>
      <c r="AA79" s="133">
        <v>16</v>
      </c>
      <c r="AB79" s="134">
        <f t="shared" si="25"/>
        <v>23.456790123456788</v>
      </c>
      <c r="AC79" s="135">
        <f t="shared" si="26"/>
        <v>9.5</v>
      </c>
    </row>
    <row r="80" spans="1:29" ht="18.75" hidden="1" outlineLevel="1" x14ac:dyDescent="0.2">
      <c r="A80" s="136">
        <v>11</v>
      </c>
      <c r="B80" s="147" t="s">
        <v>64</v>
      </c>
      <c r="C80" s="132">
        <f t="shared" si="27"/>
        <v>300</v>
      </c>
      <c r="D80" s="132">
        <v>260</v>
      </c>
      <c r="E80" s="132">
        <v>30</v>
      </c>
      <c r="F80" s="132">
        <v>10</v>
      </c>
      <c r="G80" s="132">
        <f t="shared" si="20"/>
        <v>56</v>
      </c>
      <c r="H80" s="132">
        <v>16</v>
      </c>
      <c r="I80" s="132">
        <v>22</v>
      </c>
      <c r="J80" s="132">
        <v>18</v>
      </c>
      <c r="K80" s="132">
        <f t="shared" si="21"/>
        <v>99</v>
      </c>
      <c r="L80" s="132">
        <v>31</v>
      </c>
      <c r="M80" s="132">
        <v>34</v>
      </c>
      <c r="N80" s="132">
        <v>34</v>
      </c>
      <c r="O80" s="132">
        <f t="shared" si="22"/>
        <v>82</v>
      </c>
      <c r="P80" s="132">
        <v>34</v>
      </c>
      <c r="Q80" s="132">
        <v>34</v>
      </c>
      <c r="R80" s="132">
        <v>14</v>
      </c>
      <c r="S80" s="132">
        <f t="shared" si="23"/>
        <v>63</v>
      </c>
      <c r="T80" s="132">
        <v>14</v>
      </c>
      <c r="U80" s="132">
        <v>29</v>
      </c>
      <c r="V80" s="132">
        <v>20</v>
      </c>
      <c r="W80" s="133">
        <f t="shared" si="28"/>
        <v>121</v>
      </c>
      <c r="X80" s="133">
        <f t="shared" si="24"/>
        <v>21</v>
      </c>
      <c r="Y80" s="133">
        <v>11</v>
      </c>
      <c r="Z80" s="133">
        <v>0</v>
      </c>
      <c r="AA80" s="133">
        <v>10</v>
      </c>
      <c r="AB80" s="134">
        <f t="shared" si="25"/>
        <v>17.355371900826448</v>
      </c>
      <c r="AC80" s="135">
        <f t="shared" si="26"/>
        <v>7.0000000000000009</v>
      </c>
    </row>
    <row r="81" spans="1:29" ht="18.75" hidden="1" outlineLevel="1" x14ac:dyDescent="0.2">
      <c r="A81" s="136">
        <v>12</v>
      </c>
      <c r="B81" s="147" t="s">
        <v>65</v>
      </c>
      <c r="C81" s="132">
        <f t="shared" si="27"/>
        <v>600</v>
      </c>
      <c r="D81" s="132">
        <v>550</v>
      </c>
      <c r="E81" s="132">
        <v>25</v>
      </c>
      <c r="F81" s="132">
        <v>25</v>
      </c>
      <c r="G81" s="132">
        <f t="shared" si="20"/>
        <v>111</v>
      </c>
      <c r="H81" s="132">
        <v>32</v>
      </c>
      <c r="I81" s="132">
        <v>43</v>
      </c>
      <c r="J81" s="132">
        <v>36</v>
      </c>
      <c r="K81" s="132">
        <f t="shared" si="21"/>
        <v>199</v>
      </c>
      <c r="L81" s="132">
        <v>63</v>
      </c>
      <c r="M81" s="132">
        <v>68</v>
      </c>
      <c r="N81" s="132">
        <v>68</v>
      </c>
      <c r="O81" s="132">
        <f t="shared" si="22"/>
        <v>164</v>
      </c>
      <c r="P81" s="132">
        <v>68</v>
      </c>
      <c r="Q81" s="132">
        <v>68</v>
      </c>
      <c r="R81" s="132">
        <v>28</v>
      </c>
      <c r="S81" s="132">
        <f t="shared" si="23"/>
        <v>126</v>
      </c>
      <c r="T81" s="132">
        <v>28</v>
      </c>
      <c r="U81" s="132">
        <v>57</v>
      </c>
      <c r="V81" s="132">
        <v>41</v>
      </c>
      <c r="W81" s="133">
        <f t="shared" si="28"/>
        <v>242</v>
      </c>
      <c r="X81" s="133">
        <f t="shared" si="24"/>
        <v>65</v>
      </c>
      <c r="Y81" s="133">
        <v>24</v>
      </c>
      <c r="Z81" s="133">
        <v>0</v>
      </c>
      <c r="AA81" s="133">
        <v>41</v>
      </c>
      <c r="AB81" s="134">
        <f t="shared" si="25"/>
        <v>26.859504132231404</v>
      </c>
      <c r="AC81" s="135">
        <f t="shared" si="26"/>
        <v>10.833333333333334</v>
      </c>
    </row>
    <row r="82" spans="1:29" ht="18.75" hidden="1" outlineLevel="1" x14ac:dyDescent="0.2">
      <c r="A82" s="136">
        <v>13</v>
      </c>
      <c r="B82" s="147" t="s">
        <v>66</v>
      </c>
      <c r="C82" s="132">
        <f t="shared" si="27"/>
        <v>600</v>
      </c>
      <c r="D82" s="132">
        <v>550</v>
      </c>
      <c r="E82" s="132">
        <v>30</v>
      </c>
      <c r="F82" s="132">
        <v>20</v>
      </c>
      <c r="G82" s="132">
        <f t="shared" si="20"/>
        <v>111</v>
      </c>
      <c r="H82" s="132">
        <v>32</v>
      </c>
      <c r="I82" s="132">
        <v>43</v>
      </c>
      <c r="J82" s="132">
        <v>36</v>
      </c>
      <c r="K82" s="132">
        <f t="shared" si="21"/>
        <v>199</v>
      </c>
      <c r="L82" s="132">
        <v>63</v>
      </c>
      <c r="M82" s="132">
        <v>68</v>
      </c>
      <c r="N82" s="132">
        <v>68</v>
      </c>
      <c r="O82" s="132">
        <f t="shared" si="22"/>
        <v>164</v>
      </c>
      <c r="P82" s="132">
        <v>68</v>
      </c>
      <c r="Q82" s="132">
        <v>68</v>
      </c>
      <c r="R82" s="132">
        <v>28</v>
      </c>
      <c r="S82" s="132">
        <f t="shared" si="23"/>
        <v>126</v>
      </c>
      <c r="T82" s="132">
        <v>28</v>
      </c>
      <c r="U82" s="132">
        <v>57</v>
      </c>
      <c r="V82" s="132">
        <v>41</v>
      </c>
      <c r="W82" s="133">
        <f t="shared" si="28"/>
        <v>242</v>
      </c>
      <c r="X82" s="133">
        <f t="shared" si="24"/>
        <v>50</v>
      </c>
      <c r="Y82" s="133">
        <v>22</v>
      </c>
      <c r="Z82" s="133">
        <v>0</v>
      </c>
      <c r="AA82" s="133">
        <v>28</v>
      </c>
      <c r="AB82" s="134">
        <f t="shared" si="25"/>
        <v>20.66115702479339</v>
      </c>
      <c r="AC82" s="135">
        <f t="shared" si="26"/>
        <v>8.3333333333333321</v>
      </c>
    </row>
    <row r="83" spans="1:29" ht="18.75" hidden="1" outlineLevel="1" x14ac:dyDescent="0.2">
      <c r="A83" s="136">
        <v>14</v>
      </c>
      <c r="B83" s="147" t="s">
        <v>67</v>
      </c>
      <c r="C83" s="132">
        <f t="shared" si="27"/>
        <v>400</v>
      </c>
      <c r="D83" s="132">
        <v>355</v>
      </c>
      <c r="E83" s="132">
        <v>25</v>
      </c>
      <c r="F83" s="132">
        <v>20</v>
      </c>
      <c r="G83" s="132">
        <f t="shared" si="20"/>
        <v>75</v>
      </c>
      <c r="H83" s="132">
        <v>22</v>
      </c>
      <c r="I83" s="132">
        <v>29</v>
      </c>
      <c r="J83" s="132">
        <v>24</v>
      </c>
      <c r="K83" s="132">
        <f t="shared" si="21"/>
        <v>132</v>
      </c>
      <c r="L83" s="132">
        <v>42</v>
      </c>
      <c r="M83" s="132">
        <v>45</v>
      </c>
      <c r="N83" s="132">
        <v>45</v>
      </c>
      <c r="O83" s="132">
        <f t="shared" si="22"/>
        <v>109</v>
      </c>
      <c r="P83" s="132">
        <v>45</v>
      </c>
      <c r="Q83" s="132">
        <v>45</v>
      </c>
      <c r="R83" s="132">
        <v>19</v>
      </c>
      <c r="S83" s="132">
        <f t="shared" si="23"/>
        <v>84</v>
      </c>
      <c r="T83" s="132">
        <v>19</v>
      </c>
      <c r="U83" s="132">
        <v>38</v>
      </c>
      <c r="V83" s="132">
        <v>27</v>
      </c>
      <c r="W83" s="133">
        <f t="shared" si="28"/>
        <v>162</v>
      </c>
      <c r="X83" s="133">
        <f t="shared" si="24"/>
        <v>37</v>
      </c>
      <c r="Y83" s="133">
        <v>14</v>
      </c>
      <c r="Z83" s="133">
        <v>0</v>
      </c>
      <c r="AA83" s="133">
        <v>23</v>
      </c>
      <c r="AB83" s="134">
        <f t="shared" si="25"/>
        <v>22.839506172839506</v>
      </c>
      <c r="AC83" s="135">
        <f t="shared" si="26"/>
        <v>9.25</v>
      </c>
    </row>
    <row r="84" spans="1:29" ht="18.75" hidden="1" outlineLevel="1" x14ac:dyDescent="0.2">
      <c r="A84" s="136">
        <v>15</v>
      </c>
      <c r="B84" s="147" t="s">
        <v>68</v>
      </c>
      <c r="C84" s="132">
        <f t="shared" si="27"/>
        <v>400</v>
      </c>
      <c r="D84" s="132">
        <v>350</v>
      </c>
      <c r="E84" s="132">
        <v>30</v>
      </c>
      <c r="F84" s="132">
        <v>20</v>
      </c>
      <c r="G84" s="132">
        <f t="shared" si="20"/>
        <v>75</v>
      </c>
      <c r="H84" s="132">
        <v>22</v>
      </c>
      <c r="I84" s="132">
        <v>29</v>
      </c>
      <c r="J84" s="132">
        <v>24</v>
      </c>
      <c r="K84" s="132">
        <f t="shared" si="21"/>
        <v>131</v>
      </c>
      <c r="L84" s="132">
        <v>41</v>
      </c>
      <c r="M84" s="132">
        <v>45</v>
      </c>
      <c r="N84" s="132">
        <v>45</v>
      </c>
      <c r="O84" s="132">
        <f t="shared" si="22"/>
        <v>109</v>
      </c>
      <c r="P84" s="132">
        <v>45</v>
      </c>
      <c r="Q84" s="132">
        <v>45</v>
      </c>
      <c r="R84" s="132">
        <v>19</v>
      </c>
      <c r="S84" s="132">
        <f t="shared" si="23"/>
        <v>85</v>
      </c>
      <c r="T84" s="132">
        <v>19</v>
      </c>
      <c r="U84" s="132">
        <v>38</v>
      </c>
      <c r="V84" s="132">
        <v>28</v>
      </c>
      <c r="W84" s="133">
        <f t="shared" si="28"/>
        <v>161</v>
      </c>
      <c r="X84" s="133">
        <f t="shared" si="24"/>
        <v>39</v>
      </c>
      <c r="Y84" s="133">
        <v>17</v>
      </c>
      <c r="Z84" s="133">
        <v>0</v>
      </c>
      <c r="AA84" s="133">
        <v>22</v>
      </c>
      <c r="AB84" s="134">
        <f t="shared" si="25"/>
        <v>24.22360248447205</v>
      </c>
      <c r="AC84" s="135">
        <f t="shared" si="26"/>
        <v>9.75</v>
      </c>
    </row>
    <row r="85" spans="1:29" ht="26.25" customHeight="1" collapsed="1" x14ac:dyDescent="0.2">
      <c r="A85" s="130">
        <v>6</v>
      </c>
      <c r="B85" s="131" t="s">
        <v>281</v>
      </c>
      <c r="C85" s="132">
        <f t="shared" si="27"/>
        <v>1700</v>
      </c>
      <c r="D85" s="132">
        <v>1500</v>
      </c>
      <c r="E85" s="132">
        <v>100</v>
      </c>
      <c r="F85" s="132">
        <v>100</v>
      </c>
      <c r="G85" s="132">
        <f t="shared" si="20"/>
        <v>300</v>
      </c>
      <c r="H85" s="132">
        <v>80</v>
      </c>
      <c r="I85" s="132">
        <v>110</v>
      </c>
      <c r="J85" s="132">
        <v>110</v>
      </c>
      <c r="K85" s="132">
        <f t="shared" si="21"/>
        <v>560</v>
      </c>
      <c r="L85" s="132">
        <v>180</v>
      </c>
      <c r="M85" s="132">
        <v>190</v>
      </c>
      <c r="N85" s="132">
        <v>190</v>
      </c>
      <c r="O85" s="132">
        <f t="shared" si="22"/>
        <v>450</v>
      </c>
      <c r="P85" s="132">
        <v>150</v>
      </c>
      <c r="Q85" s="132">
        <v>150</v>
      </c>
      <c r="R85" s="132">
        <v>150</v>
      </c>
      <c r="S85" s="132">
        <f t="shared" si="23"/>
        <v>390</v>
      </c>
      <c r="T85" s="132">
        <v>150</v>
      </c>
      <c r="U85" s="132">
        <v>120</v>
      </c>
      <c r="V85" s="132">
        <v>120</v>
      </c>
      <c r="W85" s="133">
        <f t="shared" si="28"/>
        <v>670</v>
      </c>
      <c r="X85" s="133">
        <f t="shared" si="24"/>
        <v>128</v>
      </c>
      <c r="Y85" s="133">
        <f>SUM(Y86:Y96)</f>
        <v>92</v>
      </c>
      <c r="Z85" s="133">
        <f t="shared" ref="Z85:AA85" si="29">SUM(Z86:Z96)</f>
        <v>0</v>
      </c>
      <c r="AA85" s="133">
        <f t="shared" si="29"/>
        <v>36</v>
      </c>
      <c r="AB85" s="134">
        <f t="shared" si="25"/>
        <v>19.1044776119403</v>
      </c>
      <c r="AC85" s="135">
        <f t="shared" si="26"/>
        <v>7.5294117647058814</v>
      </c>
    </row>
    <row r="86" spans="1:29" ht="18.75" hidden="1" outlineLevel="1" x14ac:dyDescent="0.2">
      <c r="A86" s="148">
        <v>1</v>
      </c>
      <c r="B86" s="137" t="s">
        <v>131</v>
      </c>
      <c r="C86" s="149">
        <f t="shared" si="27"/>
        <v>378</v>
      </c>
      <c r="D86" s="149">
        <v>333</v>
      </c>
      <c r="E86" s="149">
        <v>22</v>
      </c>
      <c r="F86" s="149">
        <v>22</v>
      </c>
      <c r="G86" s="149">
        <f t="shared" si="20"/>
        <v>68</v>
      </c>
      <c r="H86" s="150">
        <v>18</v>
      </c>
      <c r="I86" s="150">
        <v>25</v>
      </c>
      <c r="J86" s="150">
        <v>25</v>
      </c>
      <c r="K86" s="150">
        <f t="shared" si="21"/>
        <v>124</v>
      </c>
      <c r="L86" s="150">
        <v>40</v>
      </c>
      <c r="M86" s="150">
        <v>42</v>
      </c>
      <c r="N86" s="150">
        <v>42</v>
      </c>
      <c r="O86" s="150">
        <f t="shared" si="22"/>
        <v>99</v>
      </c>
      <c r="P86" s="150">
        <v>33</v>
      </c>
      <c r="Q86" s="150">
        <v>33</v>
      </c>
      <c r="R86" s="150">
        <v>33</v>
      </c>
      <c r="S86" s="150">
        <f t="shared" si="23"/>
        <v>87</v>
      </c>
      <c r="T86" s="150">
        <v>33</v>
      </c>
      <c r="U86" s="150">
        <v>27</v>
      </c>
      <c r="V86" s="150">
        <v>27</v>
      </c>
      <c r="W86" s="133">
        <f t="shared" si="28"/>
        <v>150</v>
      </c>
      <c r="X86" s="133">
        <f t="shared" si="24"/>
        <v>30</v>
      </c>
      <c r="Y86" s="133">
        <v>12</v>
      </c>
      <c r="Z86" s="133"/>
      <c r="AA86" s="133">
        <v>18</v>
      </c>
      <c r="AB86" s="134">
        <f t="shared" si="25"/>
        <v>20</v>
      </c>
      <c r="AC86" s="135">
        <f t="shared" si="26"/>
        <v>7.9365079365079358</v>
      </c>
    </row>
    <row r="87" spans="1:29" ht="18.75" hidden="1" outlineLevel="1" x14ac:dyDescent="0.2">
      <c r="A87" s="148">
        <v>2</v>
      </c>
      <c r="B87" s="137" t="s">
        <v>132</v>
      </c>
      <c r="C87" s="149">
        <f t="shared" si="27"/>
        <v>53</v>
      </c>
      <c r="D87" s="149">
        <v>47</v>
      </c>
      <c r="E87" s="149">
        <v>3</v>
      </c>
      <c r="F87" s="149">
        <v>3</v>
      </c>
      <c r="G87" s="149">
        <f t="shared" si="20"/>
        <v>9</v>
      </c>
      <c r="H87" s="150">
        <v>3</v>
      </c>
      <c r="I87" s="150">
        <v>3</v>
      </c>
      <c r="J87" s="150">
        <v>3</v>
      </c>
      <c r="K87" s="150">
        <f t="shared" si="21"/>
        <v>16</v>
      </c>
      <c r="L87" s="150">
        <v>5</v>
      </c>
      <c r="M87" s="150">
        <v>5</v>
      </c>
      <c r="N87" s="150">
        <v>6</v>
      </c>
      <c r="O87" s="150">
        <f t="shared" si="22"/>
        <v>15</v>
      </c>
      <c r="P87" s="150">
        <v>5</v>
      </c>
      <c r="Q87" s="150">
        <v>5</v>
      </c>
      <c r="R87" s="150">
        <v>5</v>
      </c>
      <c r="S87" s="150">
        <f t="shared" si="23"/>
        <v>13</v>
      </c>
      <c r="T87" s="150">
        <v>5</v>
      </c>
      <c r="U87" s="150">
        <v>4</v>
      </c>
      <c r="V87" s="150">
        <v>4</v>
      </c>
      <c r="W87" s="133">
        <f t="shared" si="28"/>
        <v>19</v>
      </c>
      <c r="X87" s="133">
        <f t="shared" si="24"/>
        <v>5</v>
      </c>
      <c r="Y87" s="133">
        <v>2</v>
      </c>
      <c r="Z87" s="133"/>
      <c r="AA87" s="133">
        <v>3</v>
      </c>
      <c r="AB87" s="134">
        <f t="shared" si="25"/>
        <v>26.315789473684209</v>
      </c>
      <c r="AC87" s="135">
        <f t="shared" si="26"/>
        <v>9.433962264150944</v>
      </c>
    </row>
    <row r="88" spans="1:29" ht="18.75" hidden="1" outlineLevel="1" x14ac:dyDescent="0.2">
      <c r="A88" s="148">
        <v>3</v>
      </c>
      <c r="B88" s="137" t="s">
        <v>133</v>
      </c>
      <c r="C88" s="149">
        <f t="shared" si="27"/>
        <v>18</v>
      </c>
      <c r="D88" s="149">
        <v>16</v>
      </c>
      <c r="E88" s="149">
        <v>1</v>
      </c>
      <c r="F88" s="149">
        <v>1</v>
      </c>
      <c r="G88" s="149">
        <f t="shared" si="20"/>
        <v>3</v>
      </c>
      <c r="H88" s="150">
        <v>1</v>
      </c>
      <c r="I88" s="150">
        <v>1</v>
      </c>
      <c r="J88" s="150">
        <v>1</v>
      </c>
      <c r="K88" s="150">
        <f t="shared" si="21"/>
        <v>5</v>
      </c>
      <c r="L88" s="150">
        <v>2</v>
      </c>
      <c r="M88" s="150">
        <v>1</v>
      </c>
      <c r="N88" s="150">
        <v>2</v>
      </c>
      <c r="O88" s="150">
        <f t="shared" si="22"/>
        <v>6</v>
      </c>
      <c r="P88" s="150">
        <v>2</v>
      </c>
      <c r="Q88" s="150">
        <v>2</v>
      </c>
      <c r="R88" s="150">
        <v>2</v>
      </c>
      <c r="S88" s="150">
        <f t="shared" si="23"/>
        <v>4</v>
      </c>
      <c r="T88" s="150">
        <v>2</v>
      </c>
      <c r="U88" s="150">
        <v>1</v>
      </c>
      <c r="V88" s="150">
        <v>1</v>
      </c>
      <c r="W88" s="133">
        <f t="shared" si="28"/>
        <v>6</v>
      </c>
      <c r="X88" s="133">
        <f t="shared" si="24"/>
        <v>0</v>
      </c>
      <c r="Y88" s="133"/>
      <c r="Z88" s="133"/>
      <c r="AA88" s="133"/>
      <c r="AB88" s="134">
        <f t="shared" si="25"/>
        <v>0</v>
      </c>
      <c r="AC88" s="135">
        <f t="shared" si="26"/>
        <v>0</v>
      </c>
    </row>
    <row r="89" spans="1:29" ht="18.75" hidden="1" outlineLevel="1" x14ac:dyDescent="0.2">
      <c r="A89" s="148">
        <v>4</v>
      </c>
      <c r="B89" s="137" t="s">
        <v>134</v>
      </c>
      <c r="C89" s="149">
        <f t="shared" si="27"/>
        <v>360</v>
      </c>
      <c r="D89" s="149">
        <v>317</v>
      </c>
      <c r="E89" s="149">
        <v>21</v>
      </c>
      <c r="F89" s="149">
        <v>21</v>
      </c>
      <c r="G89" s="149">
        <f t="shared" si="20"/>
        <v>63</v>
      </c>
      <c r="H89" s="150">
        <v>17</v>
      </c>
      <c r="I89" s="150">
        <v>23</v>
      </c>
      <c r="J89" s="150">
        <v>23</v>
      </c>
      <c r="K89" s="150">
        <f t="shared" si="21"/>
        <v>119</v>
      </c>
      <c r="L89" s="150">
        <v>38</v>
      </c>
      <c r="M89" s="150">
        <v>41</v>
      </c>
      <c r="N89" s="150">
        <v>40</v>
      </c>
      <c r="O89" s="150">
        <f t="shared" si="22"/>
        <v>96</v>
      </c>
      <c r="P89" s="150">
        <v>32</v>
      </c>
      <c r="Q89" s="150">
        <v>32</v>
      </c>
      <c r="R89" s="150">
        <v>32</v>
      </c>
      <c r="S89" s="150">
        <f t="shared" si="23"/>
        <v>82</v>
      </c>
      <c r="T89" s="150">
        <v>32</v>
      </c>
      <c r="U89" s="150">
        <v>25</v>
      </c>
      <c r="V89" s="150">
        <v>25</v>
      </c>
      <c r="W89" s="133">
        <f t="shared" si="28"/>
        <v>142</v>
      </c>
      <c r="X89" s="133">
        <f t="shared" si="24"/>
        <v>29</v>
      </c>
      <c r="Y89" s="133">
        <v>24</v>
      </c>
      <c r="Z89" s="133"/>
      <c r="AA89" s="133">
        <v>5</v>
      </c>
      <c r="AB89" s="134">
        <f t="shared" si="25"/>
        <v>20.422535211267608</v>
      </c>
      <c r="AC89" s="135">
        <f t="shared" si="26"/>
        <v>8.0555555555555554</v>
      </c>
    </row>
    <row r="90" spans="1:29" ht="18.75" hidden="1" outlineLevel="1" x14ac:dyDescent="0.2">
      <c r="A90" s="148">
        <v>5</v>
      </c>
      <c r="B90" s="137" t="s">
        <v>135</v>
      </c>
      <c r="C90" s="149">
        <f t="shared" si="27"/>
        <v>96</v>
      </c>
      <c r="D90" s="149">
        <v>85</v>
      </c>
      <c r="E90" s="149">
        <v>6</v>
      </c>
      <c r="F90" s="149">
        <v>6</v>
      </c>
      <c r="G90" s="149">
        <f t="shared" si="20"/>
        <v>16</v>
      </c>
      <c r="H90" s="150">
        <v>4</v>
      </c>
      <c r="I90" s="150">
        <v>6</v>
      </c>
      <c r="J90" s="150">
        <v>6</v>
      </c>
      <c r="K90" s="150">
        <f t="shared" si="21"/>
        <v>34</v>
      </c>
      <c r="L90" s="150">
        <v>11</v>
      </c>
      <c r="M90" s="150">
        <v>12</v>
      </c>
      <c r="N90" s="150">
        <v>11</v>
      </c>
      <c r="O90" s="150">
        <f t="shared" si="22"/>
        <v>24</v>
      </c>
      <c r="P90" s="150">
        <v>8</v>
      </c>
      <c r="Q90" s="150">
        <v>8</v>
      </c>
      <c r="R90" s="150">
        <v>8</v>
      </c>
      <c r="S90" s="150">
        <f t="shared" si="23"/>
        <v>22</v>
      </c>
      <c r="T90" s="150">
        <v>8</v>
      </c>
      <c r="U90" s="150">
        <v>7</v>
      </c>
      <c r="V90" s="150">
        <v>7</v>
      </c>
      <c r="W90" s="133">
        <f t="shared" si="28"/>
        <v>39</v>
      </c>
      <c r="X90" s="133">
        <f t="shared" si="24"/>
        <v>16</v>
      </c>
      <c r="Y90" s="133">
        <v>12</v>
      </c>
      <c r="Z90" s="133"/>
      <c r="AA90" s="133">
        <v>4</v>
      </c>
      <c r="AB90" s="134">
        <f t="shared" si="25"/>
        <v>41.025641025641022</v>
      </c>
      <c r="AC90" s="135">
        <f t="shared" si="26"/>
        <v>16.666666666666664</v>
      </c>
    </row>
    <row r="91" spans="1:29" ht="18.75" hidden="1" outlineLevel="1" x14ac:dyDescent="0.2">
      <c r="A91" s="148">
        <v>6</v>
      </c>
      <c r="B91" s="137" t="s">
        <v>136</v>
      </c>
      <c r="C91" s="149">
        <f t="shared" si="27"/>
        <v>203</v>
      </c>
      <c r="D91" s="149">
        <v>179</v>
      </c>
      <c r="E91" s="149">
        <v>12</v>
      </c>
      <c r="F91" s="149">
        <v>12</v>
      </c>
      <c r="G91" s="149">
        <f t="shared" si="20"/>
        <v>35</v>
      </c>
      <c r="H91" s="150">
        <v>9</v>
      </c>
      <c r="I91" s="150">
        <v>13</v>
      </c>
      <c r="J91" s="150">
        <v>13</v>
      </c>
      <c r="K91" s="150">
        <f t="shared" si="21"/>
        <v>68</v>
      </c>
      <c r="L91" s="150">
        <v>22</v>
      </c>
      <c r="M91" s="150">
        <v>23</v>
      </c>
      <c r="N91" s="150">
        <v>23</v>
      </c>
      <c r="O91" s="150">
        <f t="shared" si="22"/>
        <v>54</v>
      </c>
      <c r="P91" s="150">
        <v>18</v>
      </c>
      <c r="Q91" s="150">
        <v>18</v>
      </c>
      <c r="R91" s="150">
        <v>18</v>
      </c>
      <c r="S91" s="150">
        <f t="shared" si="23"/>
        <v>46</v>
      </c>
      <c r="T91" s="150">
        <v>18</v>
      </c>
      <c r="U91" s="150">
        <v>14</v>
      </c>
      <c r="V91" s="150">
        <v>14</v>
      </c>
      <c r="W91" s="133">
        <f t="shared" si="28"/>
        <v>80</v>
      </c>
      <c r="X91" s="133">
        <f t="shared" si="24"/>
        <v>11</v>
      </c>
      <c r="Y91" s="133">
        <v>9</v>
      </c>
      <c r="Z91" s="133"/>
      <c r="AA91" s="133">
        <v>2</v>
      </c>
      <c r="AB91" s="134">
        <f t="shared" si="25"/>
        <v>13.750000000000002</v>
      </c>
      <c r="AC91" s="135">
        <f t="shared" si="26"/>
        <v>5.4187192118226601</v>
      </c>
    </row>
    <row r="92" spans="1:29" ht="18.75" hidden="1" outlineLevel="1" x14ac:dyDescent="0.2">
      <c r="A92" s="148">
        <v>7</v>
      </c>
      <c r="B92" s="137" t="s">
        <v>137</v>
      </c>
      <c r="C92" s="149">
        <f t="shared" si="27"/>
        <v>4</v>
      </c>
      <c r="D92" s="149">
        <v>3</v>
      </c>
      <c r="E92" s="149">
        <v>0</v>
      </c>
      <c r="F92" s="149">
        <v>0</v>
      </c>
      <c r="G92" s="149">
        <f t="shared" si="20"/>
        <v>2</v>
      </c>
      <c r="H92" s="150">
        <v>0</v>
      </c>
      <c r="I92" s="150">
        <v>1</v>
      </c>
      <c r="J92" s="150">
        <v>1</v>
      </c>
      <c r="K92" s="150">
        <f t="shared" si="21"/>
        <v>2</v>
      </c>
      <c r="L92" s="150">
        <v>0</v>
      </c>
      <c r="M92" s="150">
        <v>1</v>
      </c>
      <c r="N92" s="150">
        <v>1</v>
      </c>
      <c r="O92" s="150">
        <f t="shared" si="22"/>
        <v>0</v>
      </c>
      <c r="P92" s="150">
        <v>0</v>
      </c>
      <c r="Q92" s="150">
        <v>0</v>
      </c>
      <c r="R92" s="150">
        <v>0</v>
      </c>
      <c r="S92" s="150">
        <f t="shared" si="23"/>
        <v>0</v>
      </c>
      <c r="T92" s="150">
        <v>0</v>
      </c>
      <c r="U92" s="150">
        <v>0</v>
      </c>
      <c r="V92" s="150">
        <v>0</v>
      </c>
      <c r="W92" s="133">
        <f t="shared" si="28"/>
        <v>3</v>
      </c>
      <c r="X92" s="133">
        <f t="shared" si="24"/>
        <v>1</v>
      </c>
      <c r="Y92" s="133">
        <v>1</v>
      </c>
      <c r="Z92" s="133"/>
      <c r="AA92" s="133"/>
      <c r="AB92" s="134">
        <f t="shared" si="25"/>
        <v>33.333333333333329</v>
      </c>
      <c r="AC92" s="135">
        <f t="shared" si="26"/>
        <v>25</v>
      </c>
    </row>
    <row r="93" spans="1:29" ht="18.75" hidden="1" outlineLevel="1" x14ac:dyDescent="0.2">
      <c r="A93" s="148">
        <v>8</v>
      </c>
      <c r="B93" s="137" t="s">
        <v>138</v>
      </c>
      <c r="C93" s="149">
        <f t="shared" si="27"/>
        <v>232</v>
      </c>
      <c r="D93" s="149">
        <v>205</v>
      </c>
      <c r="E93" s="149">
        <v>14</v>
      </c>
      <c r="F93" s="149">
        <v>14</v>
      </c>
      <c r="G93" s="149">
        <f t="shared" si="20"/>
        <v>41</v>
      </c>
      <c r="H93" s="150">
        <v>11</v>
      </c>
      <c r="I93" s="150">
        <v>15</v>
      </c>
      <c r="J93" s="150">
        <v>15</v>
      </c>
      <c r="K93" s="150">
        <f t="shared" si="21"/>
        <v>79</v>
      </c>
      <c r="L93" s="150">
        <v>25</v>
      </c>
      <c r="M93" s="150">
        <v>27</v>
      </c>
      <c r="N93" s="150">
        <v>27</v>
      </c>
      <c r="O93" s="150">
        <f t="shared" si="22"/>
        <v>60</v>
      </c>
      <c r="P93" s="150">
        <v>20</v>
      </c>
      <c r="Q93" s="150">
        <v>20</v>
      </c>
      <c r="R93" s="150">
        <v>20</v>
      </c>
      <c r="S93" s="150">
        <f t="shared" si="23"/>
        <v>52</v>
      </c>
      <c r="T93" s="150">
        <v>20</v>
      </c>
      <c r="U93" s="150">
        <v>16</v>
      </c>
      <c r="V93" s="150">
        <v>16</v>
      </c>
      <c r="W93" s="133">
        <f t="shared" si="28"/>
        <v>93</v>
      </c>
      <c r="X93" s="133">
        <f t="shared" si="24"/>
        <v>11</v>
      </c>
      <c r="Y93" s="133">
        <v>9</v>
      </c>
      <c r="Z93" s="133"/>
      <c r="AA93" s="133">
        <v>2</v>
      </c>
      <c r="AB93" s="134">
        <f t="shared" si="25"/>
        <v>11.827956989247312</v>
      </c>
      <c r="AC93" s="135">
        <f t="shared" si="26"/>
        <v>4.7413793103448274</v>
      </c>
    </row>
    <row r="94" spans="1:29" ht="18.75" hidden="1" outlineLevel="1" x14ac:dyDescent="0.2">
      <c r="A94" s="148">
        <v>9</v>
      </c>
      <c r="B94" s="137" t="s">
        <v>139</v>
      </c>
      <c r="C94" s="149">
        <f t="shared" si="27"/>
        <v>292</v>
      </c>
      <c r="D94" s="149">
        <v>258</v>
      </c>
      <c r="E94" s="149">
        <v>17</v>
      </c>
      <c r="F94" s="149">
        <v>17</v>
      </c>
      <c r="G94" s="149">
        <f t="shared" si="20"/>
        <v>52</v>
      </c>
      <c r="H94" s="150">
        <v>14</v>
      </c>
      <c r="I94" s="150">
        <v>19</v>
      </c>
      <c r="J94" s="150">
        <v>19</v>
      </c>
      <c r="K94" s="150">
        <f t="shared" si="21"/>
        <v>94</v>
      </c>
      <c r="L94" s="150">
        <v>30</v>
      </c>
      <c r="M94" s="150">
        <v>32</v>
      </c>
      <c r="N94" s="150">
        <v>32</v>
      </c>
      <c r="O94" s="150">
        <f t="shared" si="22"/>
        <v>78</v>
      </c>
      <c r="P94" s="150">
        <v>26</v>
      </c>
      <c r="Q94" s="150">
        <v>26</v>
      </c>
      <c r="R94" s="150">
        <v>26</v>
      </c>
      <c r="S94" s="150">
        <f t="shared" si="23"/>
        <v>68</v>
      </c>
      <c r="T94" s="150">
        <v>26</v>
      </c>
      <c r="U94" s="150">
        <v>21</v>
      </c>
      <c r="V94" s="150">
        <v>21</v>
      </c>
      <c r="W94" s="133">
        <f t="shared" si="28"/>
        <v>114</v>
      </c>
      <c r="X94" s="133">
        <f t="shared" si="24"/>
        <v>18</v>
      </c>
      <c r="Y94" s="133">
        <v>16</v>
      </c>
      <c r="Z94" s="133"/>
      <c r="AA94" s="133">
        <v>2</v>
      </c>
      <c r="AB94" s="134">
        <f t="shared" si="25"/>
        <v>15.789473684210526</v>
      </c>
      <c r="AC94" s="135">
        <f t="shared" si="26"/>
        <v>6.1643835616438354</v>
      </c>
    </row>
    <row r="95" spans="1:29" ht="18.75" hidden="1" outlineLevel="1" x14ac:dyDescent="0.2">
      <c r="A95" s="148">
        <v>10</v>
      </c>
      <c r="B95" s="137" t="s">
        <v>140</v>
      </c>
      <c r="C95" s="149">
        <f t="shared" si="27"/>
        <v>0</v>
      </c>
      <c r="D95" s="149">
        <v>0</v>
      </c>
      <c r="E95" s="149">
        <v>0</v>
      </c>
      <c r="F95" s="149">
        <v>0</v>
      </c>
      <c r="G95" s="149">
        <f t="shared" si="20"/>
        <v>0</v>
      </c>
      <c r="H95" s="150">
        <v>0</v>
      </c>
      <c r="I95" s="150">
        <v>0</v>
      </c>
      <c r="J95" s="150">
        <v>0</v>
      </c>
      <c r="K95" s="150">
        <f t="shared" si="21"/>
        <v>0</v>
      </c>
      <c r="L95" s="150">
        <v>0</v>
      </c>
      <c r="M95" s="150">
        <v>0</v>
      </c>
      <c r="N95" s="150">
        <v>0</v>
      </c>
      <c r="O95" s="150">
        <f t="shared" si="22"/>
        <v>0</v>
      </c>
      <c r="P95" s="150">
        <v>0</v>
      </c>
      <c r="Q95" s="150">
        <v>0</v>
      </c>
      <c r="R95" s="150">
        <v>0</v>
      </c>
      <c r="S95" s="150">
        <f t="shared" si="23"/>
        <v>0</v>
      </c>
      <c r="T95" s="150">
        <v>0</v>
      </c>
      <c r="U95" s="150">
        <v>0</v>
      </c>
      <c r="V95" s="150">
        <v>0</v>
      </c>
      <c r="W95" s="133">
        <f t="shared" si="28"/>
        <v>0</v>
      </c>
      <c r="X95" s="133">
        <f t="shared" si="24"/>
        <v>0</v>
      </c>
      <c r="Y95" s="133"/>
      <c r="Z95" s="133"/>
      <c r="AA95" s="133"/>
      <c r="AB95" s="134" t="e">
        <f t="shared" si="25"/>
        <v>#DIV/0!</v>
      </c>
      <c r="AC95" s="135" t="e">
        <f t="shared" si="26"/>
        <v>#DIV/0!</v>
      </c>
    </row>
    <row r="96" spans="1:29" ht="18.75" hidden="1" outlineLevel="1" x14ac:dyDescent="0.2">
      <c r="A96" s="148">
        <v>11</v>
      </c>
      <c r="B96" s="137" t="s">
        <v>141</v>
      </c>
      <c r="C96" s="149">
        <f t="shared" si="27"/>
        <v>64</v>
      </c>
      <c r="D96" s="149">
        <v>57</v>
      </c>
      <c r="E96" s="149">
        <v>4</v>
      </c>
      <c r="F96" s="149">
        <v>4</v>
      </c>
      <c r="G96" s="149">
        <f t="shared" si="20"/>
        <v>11</v>
      </c>
      <c r="H96" s="150">
        <v>3</v>
      </c>
      <c r="I96" s="150">
        <v>4</v>
      </c>
      <c r="J96" s="150">
        <v>4</v>
      </c>
      <c r="K96" s="150">
        <f t="shared" si="21"/>
        <v>19</v>
      </c>
      <c r="L96" s="150">
        <v>7</v>
      </c>
      <c r="M96" s="150">
        <v>6</v>
      </c>
      <c r="N96" s="150">
        <v>6</v>
      </c>
      <c r="O96" s="150">
        <f t="shared" si="22"/>
        <v>18</v>
      </c>
      <c r="P96" s="150">
        <v>6</v>
      </c>
      <c r="Q96" s="150">
        <v>6</v>
      </c>
      <c r="R96" s="150">
        <v>6</v>
      </c>
      <c r="S96" s="150">
        <f t="shared" si="23"/>
        <v>16</v>
      </c>
      <c r="T96" s="150">
        <v>6</v>
      </c>
      <c r="U96" s="150">
        <v>5</v>
      </c>
      <c r="V96" s="150">
        <v>5</v>
      </c>
      <c r="W96" s="133">
        <f t="shared" si="28"/>
        <v>24</v>
      </c>
      <c r="X96" s="133">
        <f t="shared" si="24"/>
        <v>7</v>
      </c>
      <c r="Y96" s="133">
        <v>7</v>
      </c>
      <c r="Z96" s="133"/>
      <c r="AA96" s="133"/>
      <c r="AB96" s="134">
        <f t="shared" si="25"/>
        <v>29.166666666666668</v>
      </c>
      <c r="AC96" s="135">
        <f t="shared" si="26"/>
        <v>10.9375</v>
      </c>
    </row>
    <row r="97" spans="1:29" ht="26.25" customHeight="1" collapsed="1" x14ac:dyDescent="0.2">
      <c r="A97" s="130">
        <v>7</v>
      </c>
      <c r="B97" s="131" t="s">
        <v>282</v>
      </c>
      <c r="C97" s="132">
        <f t="shared" si="27"/>
        <v>5600</v>
      </c>
      <c r="D97" s="132">
        <v>4800</v>
      </c>
      <c r="E97" s="132">
        <v>400</v>
      </c>
      <c r="F97" s="132">
        <v>400</v>
      </c>
      <c r="G97" s="132">
        <f t="shared" si="20"/>
        <v>750</v>
      </c>
      <c r="H97" s="132">
        <v>250</v>
      </c>
      <c r="I97" s="132">
        <v>250</v>
      </c>
      <c r="J97" s="132">
        <v>250</v>
      </c>
      <c r="K97" s="132">
        <f t="shared" si="21"/>
        <v>1700</v>
      </c>
      <c r="L97" s="132">
        <v>500</v>
      </c>
      <c r="M97" s="132">
        <v>600</v>
      </c>
      <c r="N97" s="132">
        <v>600</v>
      </c>
      <c r="O97" s="132">
        <f t="shared" si="22"/>
        <v>1800</v>
      </c>
      <c r="P97" s="132">
        <v>600</v>
      </c>
      <c r="Q97" s="132">
        <v>600</v>
      </c>
      <c r="R97" s="132">
        <v>600</v>
      </c>
      <c r="S97" s="132">
        <f t="shared" si="23"/>
        <v>1350</v>
      </c>
      <c r="T97" s="132">
        <v>550</v>
      </c>
      <c r="U97" s="132">
        <v>500</v>
      </c>
      <c r="V97" s="132">
        <v>300</v>
      </c>
      <c r="W97" s="133">
        <f t="shared" si="28"/>
        <v>1850</v>
      </c>
      <c r="X97" s="133">
        <f t="shared" si="24"/>
        <v>1026</v>
      </c>
      <c r="Y97" s="133">
        <f>SUM(Y98:Y111)</f>
        <v>657</v>
      </c>
      <c r="Z97" s="133">
        <f t="shared" ref="Z97:AA97" si="30">SUM(Z98:Z111)</f>
        <v>0</v>
      </c>
      <c r="AA97" s="133">
        <f t="shared" si="30"/>
        <v>369</v>
      </c>
      <c r="AB97" s="134">
        <f t="shared" si="25"/>
        <v>55.45945945945946</v>
      </c>
      <c r="AC97" s="135">
        <f t="shared" si="26"/>
        <v>18.321428571428573</v>
      </c>
    </row>
    <row r="98" spans="1:29" ht="18.75" hidden="1" outlineLevel="1" x14ac:dyDescent="0.2">
      <c r="A98" s="151">
        <v>1</v>
      </c>
      <c r="B98" s="152" t="s">
        <v>174</v>
      </c>
      <c r="C98" s="153">
        <f t="shared" si="27"/>
        <v>562</v>
      </c>
      <c r="D98" s="153">
        <v>450</v>
      </c>
      <c r="E98" s="153">
        <v>50</v>
      </c>
      <c r="F98" s="153">
        <v>50</v>
      </c>
      <c r="G98" s="153">
        <f t="shared" si="20"/>
        <v>84</v>
      </c>
      <c r="H98" s="153">
        <v>35</v>
      </c>
      <c r="I98" s="153">
        <v>25</v>
      </c>
      <c r="J98" s="153">
        <v>24</v>
      </c>
      <c r="K98" s="153">
        <f t="shared" si="21"/>
        <v>172</v>
      </c>
      <c r="L98" s="153">
        <v>42</v>
      </c>
      <c r="M98" s="153">
        <v>65</v>
      </c>
      <c r="N98" s="153">
        <v>65</v>
      </c>
      <c r="O98" s="153">
        <f t="shared" si="22"/>
        <v>175</v>
      </c>
      <c r="P98" s="153">
        <v>55</v>
      </c>
      <c r="Q98" s="153">
        <v>65</v>
      </c>
      <c r="R98" s="153">
        <v>55</v>
      </c>
      <c r="S98" s="153">
        <f t="shared" si="23"/>
        <v>131</v>
      </c>
      <c r="T98" s="153">
        <v>55</v>
      </c>
      <c r="U98" s="153">
        <v>46</v>
      </c>
      <c r="V98" s="133">
        <v>30</v>
      </c>
      <c r="W98" s="133">
        <f t="shared" si="28"/>
        <v>191</v>
      </c>
      <c r="X98" s="133">
        <f t="shared" si="24"/>
        <v>187</v>
      </c>
      <c r="Y98" s="133">
        <v>109</v>
      </c>
      <c r="Z98" s="133"/>
      <c r="AA98" s="133">
        <v>78</v>
      </c>
      <c r="AB98" s="134">
        <f t="shared" si="25"/>
        <v>97.905759162303667</v>
      </c>
      <c r="AC98" s="135">
        <f t="shared" si="26"/>
        <v>33.274021352313163</v>
      </c>
    </row>
    <row r="99" spans="1:29" ht="18.75" hidden="1" outlineLevel="1" x14ac:dyDescent="0.2">
      <c r="A99" s="151">
        <f>+A98+1</f>
        <v>2</v>
      </c>
      <c r="B99" s="152" t="s">
        <v>175</v>
      </c>
      <c r="C99" s="153">
        <f t="shared" si="27"/>
        <v>307</v>
      </c>
      <c r="D99" s="153">
        <v>280</v>
      </c>
      <c r="E99" s="153">
        <v>25</v>
      </c>
      <c r="F99" s="153">
        <v>20</v>
      </c>
      <c r="G99" s="153">
        <f t="shared" si="20"/>
        <v>45</v>
      </c>
      <c r="H99" s="153">
        <v>20</v>
      </c>
      <c r="I99" s="153">
        <v>13</v>
      </c>
      <c r="J99" s="153">
        <v>12</v>
      </c>
      <c r="K99" s="153">
        <f t="shared" si="21"/>
        <v>95</v>
      </c>
      <c r="L99" s="153">
        <v>25</v>
      </c>
      <c r="M99" s="153">
        <v>35</v>
      </c>
      <c r="N99" s="153">
        <v>35</v>
      </c>
      <c r="O99" s="153">
        <f t="shared" si="22"/>
        <v>100</v>
      </c>
      <c r="P99" s="153">
        <v>35</v>
      </c>
      <c r="Q99" s="153">
        <v>30</v>
      </c>
      <c r="R99" s="153">
        <v>35</v>
      </c>
      <c r="S99" s="153">
        <f t="shared" si="23"/>
        <v>67</v>
      </c>
      <c r="T99" s="153">
        <v>23</v>
      </c>
      <c r="U99" s="153">
        <v>29</v>
      </c>
      <c r="V99" s="133">
        <v>15</v>
      </c>
      <c r="W99" s="133">
        <f t="shared" si="28"/>
        <v>105</v>
      </c>
      <c r="X99" s="133">
        <f t="shared" si="24"/>
        <v>42</v>
      </c>
      <c r="Y99" s="133">
        <v>31</v>
      </c>
      <c r="Z99" s="133"/>
      <c r="AA99" s="133">
        <v>11</v>
      </c>
      <c r="AB99" s="134">
        <f t="shared" si="25"/>
        <v>40</v>
      </c>
      <c r="AC99" s="135">
        <f t="shared" si="26"/>
        <v>13.680781758957655</v>
      </c>
    </row>
    <row r="100" spans="1:29" ht="18.75" hidden="1" outlineLevel="1" x14ac:dyDescent="0.2">
      <c r="A100" s="151">
        <f t="shared" ref="A100:A111" si="31">+A99+1</f>
        <v>3</v>
      </c>
      <c r="B100" s="152" t="s">
        <v>176</v>
      </c>
      <c r="C100" s="153">
        <f t="shared" si="27"/>
        <v>238.15</v>
      </c>
      <c r="D100" s="153">
        <v>100</v>
      </c>
      <c r="E100" s="153">
        <v>25</v>
      </c>
      <c r="F100" s="153">
        <v>20</v>
      </c>
      <c r="G100" s="153">
        <f t="shared" si="20"/>
        <v>36</v>
      </c>
      <c r="H100" s="153">
        <v>15</v>
      </c>
      <c r="I100" s="153">
        <v>7</v>
      </c>
      <c r="J100" s="153">
        <v>14</v>
      </c>
      <c r="K100" s="153">
        <f t="shared" si="21"/>
        <v>73.775000000000006</v>
      </c>
      <c r="L100" s="153">
        <v>13.775</v>
      </c>
      <c r="M100" s="153">
        <v>35</v>
      </c>
      <c r="N100" s="153">
        <v>25</v>
      </c>
      <c r="O100" s="153">
        <f t="shared" si="22"/>
        <v>90</v>
      </c>
      <c r="P100" s="153">
        <v>25</v>
      </c>
      <c r="Q100" s="153">
        <v>35</v>
      </c>
      <c r="R100" s="153">
        <v>30</v>
      </c>
      <c r="S100" s="153">
        <f t="shared" si="23"/>
        <v>38.375</v>
      </c>
      <c r="T100" s="153">
        <v>14.5</v>
      </c>
      <c r="U100" s="153">
        <v>13</v>
      </c>
      <c r="V100" s="133">
        <v>10.875</v>
      </c>
      <c r="W100" s="133">
        <f t="shared" si="28"/>
        <v>84.775000000000006</v>
      </c>
      <c r="X100" s="133">
        <f t="shared" si="24"/>
        <v>63</v>
      </c>
      <c r="Y100" s="133">
        <v>51</v>
      </c>
      <c r="Z100" s="133"/>
      <c r="AA100" s="133">
        <v>12</v>
      </c>
      <c r="AB100" s="134">
        <f t="shared" si="25"/>
        <v>74.314361545266877</v>
      </c>
      <c r="AC100" s="135">
        <f t="shared" si="26"/>
        <v>26.453915599412138</v>
      </c>
    </row>
    <row r="101" spans="1:29" ht="18.75" hidden="1" outlineLevel="1" x14ac:dyDescent="0.2">
      <c r="A101" s="151">
        <f t="shared" si="31"/>
        <v>4</v>
      </c>
      <c r="B101" s="152" t="s">
        <v>177</v>
      </c>
      <c r="C101" s="153">
        <f t="shared" si="27"/>
        <v>375.3</v>
      </c>
      <c r="D101" s="132">
        <v>340</v>
      </c>
      <c r="E101" s="132">
        <v>25</v>
      </c>
      <c r="F101" s="132">
        <v>30</v>
      </c>
      <c r="G101" s="132">
        <f t="shared" si="20"/>
        <v>45.8</v>
      </c>
      <c r="H101" s="132">
        <v>15</v>
      </c>
      <c r="I101" s="132">
        <v>15.8</v>
      </c>
      <c r="J101" s="132">
        <v>15</v>
      </c>
      <c r="K101" s="132">
        <f t="shared" si="21"/>
        <v>114.5</v>
      </c>
      <c r="L101" s="132">
        <v>30</v>
      </c>
      <c r="M101" s="132">
        <v>39.5</v>
      </c>
      <c r="N101" s="132">
        <v>45</v>
      </c>
      <c r="O101" s="132">
        <f t="shared" si="22"/>
        <v>119.5</v>
      </c>
      <c r="P101" s="132">
        <v>40</v>
      </c>
      <c r="Q101" s="132">
        <v>40</v>
      </c>
      <c r="R101" s="132">
        <v>39.5</v>
      </c>
      <c r="S101" s="132">
        <f t="shared" si="23"/>
        <v>95.5</v>
      </c>
      <c r="T101" s="132">
        <v>39.5</v>
      </c>
      <c r="U101" s="132">
        <v>36</v>
      </c>
      <c r="V101" s="133">
        <v>20</v>
      </c>
      <c r="W101" s="133">
        <f t="shared" si="28"/>
        <v>115.3</v>
      </c>
      <c r="X101" s="133">
        <f t="shared" si="24"/>
        <v>64</v>
      </c>
      <c r="Y101" s="133">
        <v>41</v>
      </c>
      <c r="Z101" s="133"/>
      <c r="AA101" s="133">
        <v>23</v>
      </c>
      <c r="AB101" s="134">
        <f t="shared" si="25"/>
        <v>55.507372072853421</v>
      </c>
      <c r="AC101" s="135">
        <f t="shared" si="26"/>
        <v>17.053024247268851</v>
      </c>
    </row>
    <row r="102" spans="1:29" ht="18.75" hidden="1" outlineLevel="1" x14ac:dyDescent="0.2">
      <c r="A102" s="151">
        <f t="shared" si="31"/>
        <v>5</v>
      </c>
      <c r="B102" s="152" t="s">
        <v>178</v>
      </c>
      <c r="C102" s="153">
        <f t="shared" si="27"/>
        <v>387.82499999999999</v>
      </c>
      <c r="D102" s="132">
        <v>330</v>
      </c>
      <c r="E102" s="132">
        <v>35</v>
      </c>
      <c r="F102" s="132">
        <v>30</v>
      </c>
      <c r="G102" s="132">
        <f t="shared" si="20"/>
        <v>45.8</v>
      </c>
      <c r="H102" s="132">
        <v>15</v>
      </c>
      <c r="I102" s="132">
        <v>15.8</v>
      </c>
      <c r="J102" s="132">
        <v>15</v>
      </c>
      <c r="K102" s="132">
        <f t="shared" si="21"/>
        <v>122.02500000000001</v>
      </c>
      <c r="L102" s="132">
        <v>37.524999999999999</v>
      </c>
      <c r="M102" s="132">
        <v>39.5</v>
      </c>
      <c r="N102" s="132">
        <v>45</v>
      </c>
      <c r="O102" s="132">
        <f t="shared" si="22"/>
        <v>119.5</v>
      </c>
      <c r="P102" s="132">
        <v>40</v>
      </c>
      <c r="Q102" s="132">
        <v>40</v>
      </c>
      <c r="R102" s="132">
        <v>39.5</v>
      </c>
      <c r="S102" s="132">
        <f t="shared" si="23"/>
        <v>100.5</v>
      </c>
      <c r="T102" s="132">
        <v>39.5</v>
      </c>
      <c r="U102" s="132">
        <v>36</v>
      </c>
      <c r="V102" s="133">
        <v>25</v>
      </c>
      <c r="W102" s="133">
        <f t="shared" si="28"/>
        <v>122.82499999999999</v>
      </c>
      <c r="X102" s="133">
        <f t="shared" si="24"/>
        <v>67</v>
      </c>
      <c r="Y102" s="133">
        <v>41</v>
      </c>
      <c r="Z102" s="133"/>
      <c r="AA102" s="133">
        <v>26</v>
      </c>
      <c r="AB102" s="134">
        <f t="shared" si="25"/>
        <v>54.549155302259322</v>
      </c>
      <c r="AC102" s="135">
        <f t="shared" si="26"/>
        <v>17.275833172178174</v>
      </c>
    </row>
    <row r="103" spans="1:29" ht="18.75" hidden="1" outlineLevel="1" x14ac:dyDescent="0.2">
      <c r="A103" s="151">
        <f t="shared" si="31"/>
        <v>6</v>
      </c>
      <c r="B103" s="152" t="s">
        <v>179</v>
      </c>
      <c r="C103" s="153">
        <f t="shared" si="27"/>
        <v>405</v>
      </c>
      <c r="D103" s="132">
        <v>350</v>
      </c>
      <c r="E103" s="132">
        <v>35</v>
      </c>
      <c r="F103" s="132">
        <v>25</v>
      </c>
      <c r="G103" s="132">
        <f t="shared" si="20"/>
        <v>50</v>
      </c>
      <c r="H103" s="132">
        <v>15</v>
      </c>
      <c r="I103" s="132">
        <v>20</v>
      </c>
      <c r="J103" s="132">
        <v>15</v>
      </c>
      <c r="K103" s="132">
        <f t="shared" si="21"/>
        <v>124</v>
      </c>
      <c r="L103" s="132">
        <v>35</v>
      </c>
      <c r="M103" s="132">
        <v>44</v>
      </c>
      <c r="N103" s="132">
        <v>45</v>
      </c>
      <c r="O103" s="132">
        <f t="shared" si="22"/>
        <v>134</v>
      </c>
      <c r="P103" s="132">
        <v>44</v>
      </c>
      <c r="Q103" s="132">
        <v>45</v>
      </c>
      <c r="R103" s="132">
        <v>45</v>
      </c>
      <c r="S103" s="132">
        <f t="shared" si="23"/>
        <v>97</v>
      </c>
      <c r="T103" s="132">
        <v>40</v>
      </c>
      <c r="U103" s="132">
        <v>37</v>
      </c>
      <c r="V103" s="133">
        <v>20</v>
      </c>
      <c r="W103" s="133">
        <f t="shared" si="28"/>
        <v>129</v>
      </c>
      <c r="X103" s="133">
        <f t="shared" si="24"/>
        <v>60</v>
      </c>
      <c r="Y103" s="133">
        <v>34</v>
      </c>
      <c r="Z103" s="133"/>
      <c r="AA103" s="133">
        <v>26</v>
      </c>
      <c r="AB103" s="134">
        <f t="shared" si="25"/>
        <v>46.511627906976742</v>
      </c>
      <c r="AC103" s="135">
        <f t="shared" si="26"/>
        <v>14.814814814814813</v>
      </c>
    </row>
    <row r="104" spans="1:29" ht="18.75" hidden="1" outlineLevel="1" x14ac:dyDescent="0.2">
      <c r="A104" s="151">
        <f t="shared" si="31"/>
        <v>7</v>
      </c>
      <c r="B104" s="152" t="s">
        <v>180</v>
      </c>
      <c r="C104" s="153">
        <f t="shared" si="27"/>
        <v>374.2</v>
      </c>
      <c r="D104" s="132">
        <v>320</v>
      </c>
      <c r="E104" s="132">
        <v>30</v>
      </c>
      <c r="F104" s="132">
        <v>30</v>
      </c>
      <c r="G104" s="132">
        <f t="shared" si="20"/>
        <v>50.2</v>
      </c>
      <c r="H104" s="132">
        <v>15</v>
      </c>
      <c r="I104" s="132">
        <v>15.2</v>
      </c>
      <c r="J104" s="132">
        <v>20</v>
      </c>
      <c r="K104" s="132">
        <f t="shared" si="21"/>
        <v>112</v>
      </c>
      <c r="L104" s="132">
        <v>32</v>
      </c>
      <c r="M104" s="132">
        <v>40</v>
      </c>
      <c r="N104" s="132">
        <v>40</v>
      </c>
      <c r="O104" s="132">
        <f t="shared" si="22"/>
        <v>120</v>
      </c>
      <c r="P104" s="132">
        <v>40</v>
      </c>
      <c r="Q104" s="132">
        <v>40</v>
      </c>
      <c r="R104" s="132">
        <v>40</v>
      </c>
      <c r="S104" s="132">
        <f t="shared" si="23"/>
        <v>92</v>
      </c>
      <c r="T104" s="132">
        <v>38</v>
      </c>
      <c r="U104" s="132">
        <v>34</v>
      </c>
      <c r="V104" s="133">
        <v>20</v>
      </c>
      <c r="W104" s="133">
        <f t="shared" si="28"/>
        <v>122.2</v>
      </c>
      <c r="X104" s="133">
        <f t="shared" si="24"/>
        <v>48</v>
      </c>
      <c r="Y104" s="133">
        <v>29</v>
      </c>
      <c r="Z104" s="133"/>
      <c r="AA104" s="133">
        <v>19</v>
      </c>
      <c r="AB104" s="134">
        <f t="shared" si="25"/>
        <v>39.279869067103107</v>
      </c>
      <c r="AC104" s="135">
        <f t="shared" si="26"/>
        <v>12.827365045430254</v>
      </c>
    </row>
    <row r="105" spans="1:29" ht="18.75" hidden="1" outlineLevel="1" x14ac:dyDescent="0.2">
      <c r="A105" s="151">
        <f t="shared" si="31"/>
        <v>8</v>
      </c>
      <c r="B105" s="152" t="s">
        <v>181</v>
      </c>
      <c r="C105" s="153">
        <f t="shared" si="27"/>
        <v>451.65</v>
      </c>
      <c r="D105" s="132">
        <v>400</v>
      </c>
      <c r="E105" s="132">
        <v>40</v>
      </c>
      <c r="F105" s="132">
        <v>30</v>
      </c>
      <c r="G105" s="132">
        <f t="shared" si="20"/>
        <v>60</v>
      </c>
      <c r="H105" s="132">
        <v>15</v>
      </c>
      <c r="I105" s="132">
        <v>25</v>
      </c>
      <c r="J105" s="132">
        <v>20</v>
      </c>
      <c r="K105" s="132">
        <f t="shared" si="21"/>
        <v>139.65</v>
      </c>
      <c r="L105" s="132">
        <v>44.65</v>
      </c>
      <c r="M105" s="132">
        <v>47</v>
      </c>
      <c r="N105" s="132">
        <v>48</v>
      </c>
      <c r="O105" s="132">
        <f t="shared" si="22"/>
        <v>143</v>
      </c>
      <c r="P105" s="132">
        <v>50</v>
      </c>
      <c r="Q105" s="132">
        <v>47</v>
      </c>
      <c r="R105" s="132">
        <v>46</v>
      </c>
      <c r="S105" s="132">
        <f t="shared" si="23"/>
        <v>109</v>
      </c>
      <c r="T105" s="132">
        <v>47</v>
      </c>
      <c r="U105" s="132">
        <v>42</v>
      </c>
      <c r="V105" s="133">
        <v>20</v>
      </c>
      <c r="W105" s="133">
        <f t="shared" si="28"/>
        <v>151.65</v>
      </c>
      <c r="X105" s="133">
        <f t="shared" si="24"/>
        <v>107</v>
      </c>
      <c r="Y105" s="133">
        <v>70</v>
      </c>
      <c r="Z105" s="133"/>
      <c r="AA105" s="133">
        <v>37</v>
      </c>
      <c r="AB105" s="134">
        <f t="shared" si="25"/>
        <v>70.55720408836136</v>
      </c>
      <c r="AC105" s="135">
        <f t="shared" si="26"/>
        <v>23.690911103730766</v>
      </c>
    </row>
    <row r="106" spans="1:29" ht="18.75" hidden="1" outlineLevel="1" x14ac:dyDescent="0.2">
      <c r="A106" s="151">
        <f t="shared" si="31"/>
        <v>9</v>
      </c>
      <c r="B106" s="152" t="s">
        <v>182</v>
      </c>
      <c r="C106" s="153">
        <f t="shared" si="27"/>
        <v>380.47500000000002</v>
      </c>
      <c r="D106" s="132">
        <v>330</v>
      </c>
      <c r="E106" s="132">
        <v>25</v>
      </c>
      <c r="F106" s="132">
        <v>30</v>
      </c>
      <c r="G106" s="132">
        <f t="shared" si="20"/>
        <v>50.4</v>
      </c>
      <c r="H106" s="132">
        <v>15</v>
      </c>
      <c r="I106" s="132">
        <v>15.4</v>
      </c>
      <c r="J106" s="132">
        <v>20</v>
      </c>
      <c r="K106" s="132">
        <f t="shared" si="21"/>
        <v>116.575</v>
      </c>
      <c r="L106" s="132">
        <v>36.575000000000003</v>
      </c>
      <c r="M106" s="132">
        <v>40</v>
      </c>
      <c r="N106" s="132">
        <v>40</v>
      </c>
      <c r="O106" s="132">
        <f t="shared" si="22"/>
        <v>120</v>
      </c>
      <c r="P106" s="132">
        <v>40</v>
      </c>
      <c r="Q106" s="132">
        <v>40</v>
      </c>
      <c r="R106" s="132">
        <v>40</v>
      </c>
      <c r="S106" s="132">
        <f t="shared" si="23"/>
        <v>93.5</v>
      </c>
      <c r="T106" s="132">
        <v>38.5</v>
      </c>
      <c r="U106" s="132">
        <v>35</v>
      </c>
      <c r="V106" s="133">
        <v>20</v>
      </c>
      <c r="W106" s="133">
        <f t="shared" si="28"/>
        <v>126.97499999999999</v>
      </c>
      <c r="X106" s="133">
        <f t="shared" si="24"/>
        <v>44</v>
      </c>
      <c r="Y106" s="133">
        <v>28</v>
      </c>
      <c r="Z106" s="133"/>
      <c r="AA106" s="133">
        <v>16</v>
      </c>
      <c r="AB106" s="134">
        <f t="shared" si="25"/>
        <v>34.652490647765312</v>
      </c>
      <c r="AC106" s="135">
        <f t="shared" si="26"/>
        <v>11.564491753728891</v>
      </c>
    </row>
    <row r="107" spans="1:29" ht="18.75" hidden="1" outlineLevel="1" x14ac:dyDescent="0.2">
      <c r="A107" s="151">
        <f t="shared" si="31"/>
        <v>10</v>
      </c>
      <c r="B107" s="152" t="s">
        <v>183</v>
      </c>
      <c r="C107" s="153">
        <f t="shared" si="27"/>
        <v>401.02499999999998</v>
      </c>
      <c r="D107" s="132">
        <v>350</v>
      </c>
      <c r="E107" s="132">
        <v>20</v>
      </c>
      <c r="F107" s="132">
        <v>25</v>
      </c>
      <c r="G107" s="132">
        <f t="shared" si="20"/>
        <v>55</v>
      </c>
      <c r="H107" s="132">
        <v>15</v>
      </c>
      <c r="I107" s="132">
        <v>20</v>
      </c>
      <c r="J107" s="132">
        <v>20</v>
      </c>
      <c r="K107" s="132">
        <f t="shared" si="21"/>
        <v>117.02500000000001</v>
      </c>
      <c r="L107" s="132">
        <v>37.524999999999999</v>
      </c>
      <c r="M107" s="132">
        <v>39.5</v>
      </c>
      <c r="N107" s="132">
        <v>40</v>
      </c>
      <c r="O107" s="132">
        <f t="shared" si="22"/>
        <v>129.5</v>
      </c>
      <c r="P107" s="132">
        <v>50</v>
      </c>
      <c r="Q107" s="132">
        <v>40</v>
      </c>
      <c r="R107" s="132">
        <v>39.5</v>
      </c>
      <c r="S107" s="132">
        <f t="shared" si="23"/>
        <v>99.5</v>
      </c>
      <c r="T107" s="132">
        <v>39.5</v>
      </c>
      <c r="U107" s="132">
        <v>36</v>
      </c>
      <c r="V107" s="133">
        <v>24</v>
      </c>
      <c r="W107" s="133">
        <f t="shared" si="28"/>
        <v>132.02500000000001</v>
      </c>
      <c r="X107" s="133">
        <f t="shared" si="24"/>
        <v>48</v>
      </c>
      <c r="Y107" s="133">
        <v>29</v>
      </c>
      <c r="Z107" s="133"/>
      <c r="AA107" s="133">
        <v>19</v>
      </c>
      <c r="AB107" s="134">
        <f t="shared" si="25"/>
        <v>36.356750615413745</v>
      </c>
      <c r="AC107" s="135">
        <f t="shared" si="26"/>
        <v>11.969328595474098</v>
      </c>
    </row>
    <row r="108" spans="1:29" ht="18.75" hidden="1" outlineLevel="1" x14ac:dyDescent="0.2">
      <c r="A108" s="151">
        <f t="shared" si="31"/>
        <v>11</v>
      </c>
      <c r="B108" s="152" t="s">
        <v>184</v>
      </c>
      <c r="C108" s="153">
        <f t="shared" si="27"/>
        <v>431.75</v>
      </c>
      <c r="D108" s="132">
        <v>400</v>
      </c>
      <c r="E108" s="132">
        <v>20</v>
      </c>
      <c r="F108" s="132">
        <v>30</v>
      </c>
      <c r="G108" s="132">
        <f t="shared" si="20"/>
        <v>53</v>
      </c>
      <c r="H108" s="132">
        <v>15</v>
      </c>
      <c r="I108" s="132">
        <v>18</v>
      </c>
      <c r="J108" s="132">
        <v>20</v>
      </c>
      <c r="K108" s="132">
        <f t="shared" si="21"/>
        <v>127.75</v>
      </c>
      <c r="L108" s="132">
        <v>42.75</v>
      </c>
      <c r="M108" s="132">
        <v>45</v>
      </c>
      <c r="N108" s="132">
        <v>40</v>
      </c>
      <c r="O108" s="132">
        <f t="shared" si="22"/>
        <v>140</v>
      </c>
      <c r="P108" s="132">
        <v>45</v>
      </c>
      <c r="Q108" s="132">
        <v>45</v>
      </c>
      <c r="R108" s="132">
        <v>50</v>
      </c>
      <c r="S108" s="132">
        <f t="shared" si="23"/>
        <v>111</v>
      </c>
      <c r="T108" s="132">
        <v>45</v>
      </c>
      <c r="U108" s="132">
        <v>41</v>
      </c>
      <c r="V108" s="133">
        <v>25</v>
      </c>
      <c r="W108" s="133">
        <f t="shared" si="28"/>
        <v>140.75</v>
      </c>
      <c r="X108" s="133">
        <f t="shared" si="24"/>
        <v>72</v>
      </c>
      <c r="Y108" s="133">
        <v>49</v>
      </c>
      <c r="Z108" s="133"/>
      <c r="AA108" s="133">
        <v>23</v>
      </c>
      <c r="AB108" s="134">
        <f t="shared" si="25"/>
        <v>51.154529307282417</v>
      </c>
      <c r="AC108" s="135">
        <f t="shared" si="26"/>
        <v>16.67631731325999</v>
      </c>
    </row>
    <row r="109" spans="1:29" ht="18.75" hidden="1" outlineLevel="1" x14ac:dyDescent="0.2">
      <c r="A109" s="151">
        <f t="shared" si="31"/>
        <v>12</v>
      </c>
      <c r="B109" s="152" t="s">
        <v>185</v>
      </c>
      <c r="C109" s="153">
        <f t="shared" si="27"/>
        <v>455.72500000000002</v>
      </c>
      <c r="D109" s="132">
        <v>400</v>
      </c>
      <c r="E109" s="132">
        <v>25</v>
      </c>
      <c r="F109" s="132">
        <v>30</v>
      </c>
      <c r="G109" s="132">
        <f t="shared" si="20"/>
        <v>60</v>
      </c>
      <c r="H109" s="132">
        <v>20</v>
      </c>
      <c r="I109" s="132">
        <v>20</v>
      </c>
      <c r="J109" s="132">
        <v>20</v>
      </c>
      <c r="K109" s="132">
        <f t="shared" si="21"/>
        <v>137.22499999999999</v>
      </c>
      <c r="L109" s="132">
        <v>43.225000000000001</v>
      </c>
      <c r="M109" s="132">
        <v>46</v>
      </c>
      <c r="N109" s="132">
        <v>48</v>
      </c>
      <c r="O109" s="132">
        <f t="shared" si="22"/>
        <v>147</v>
      </c>
      <c r="P109" s="132">
        <v>50</v>
      </c>
      <c r="Q109" s="132">
        <v>47</v>
      </c>
      <c r="R109" s="132">
        <v>50</v>
      </c>
      <c r="S109" s="132">
        <f t="shared" si="23"/>
        <v>111.5</v>
      </c>
      <c r="T109" s="132">
        <v>45.5</v>
      </c>
      <c r="U109" s="132">
        <v>41</v>
      </c>
      <c r="V109" s="133">
        <v>25</v>
      </c>
      <c r="W109" s="133">
        <f t="shared" si="28"/>
        <v>149.22499999999999</v>
      </c>
      <c r="X109" s="133">
        <f t="shared" si="24"/>
        <v>84</v>
      </c>
      <c r="Y109" s="133">
        <v>46</v>
      </c>
      <c r="Z109" s="133"/>
      <c r="AA109" s="133">
        <v>38</v>
      </c>
      <c r="AB109" s="134">
        <f t="shared" si="25"/>
        <v>56.290835985927288</v>
      </c>
      <c r="AC109" s="135">
        <f t="shared" si="26"/>
        <v>18.432168522683632</v>
      </c>
    </row>
    <row r="110" spans="1:29" ht="18.75" hidden="1" outlineLevel="1" x14ac:dyDescent="0.2">
      <c r="A110" s="151">
        <f t="shared" si="31"/>
        <v>13</v>
      </c>
      <c r="B110" s="152" t="s">
        <v>186</v>
      </c>
      <c r="C110" s="153">
        <f t="shared" si="27"/>
        <v>446.22500000000002</v>
      </c>
      <c r="D110" s="132">
        <v>400</v>
      </c>
      <c r="E110" s="132">
        <v>25</v>
      </c>
      <c r="F110" s="132">
        <v>30</v>
      </c>
      <c r="G110" s="132">
        <f t="shared" si="20"/>
        <v>60</v>
      </c>
      <c r="H110" s="132">
        <v>20</v>
      </c>
      <c r="I110" s="132">
        <v>20</v>
      </c>
      <c r="J110" s="132">
        <v>20</v>
      </c>
      <c r="K110" s="132">
        <f t="shared" si="21"/>
        <v>132.72499999999999</v>
      </c>
      <c r="L110" s="132">
        <v>43.225000000000001</v>
      </c>
      <c r="M110" s="132">
        <v>45.5</v>
      </c>
      <c r="N110" s="132">
        <v>44</v>
      </c>
      <c r="O110" s="132">
        <f t="shared" si="22"/>
        <v>142</v>
      </c>
      <c r="P110" s="132">
        <v>46</v>
      </c>
      <c r="Q110" s="132">
        <v>46</v>
      </c>
      <c r="R110" s="132">
        <v>50</v>
      </c>
      <c r="S110" s="132">
        <f t="shared" si="23"/>
        <v>111.5</v>
      </c>
      <c r="T110" s="132">
        <v>45.5</v>
      </c>
      <c r="U110" s="132">
        <v>41</v>
      </c>
      <c r="V110" s="133">
        <v>25</v>
      </c>
      <c r="W110" s="133">
        <f t="shared" si="28"/>
        <v>148.72499999999999</v>
      </c>
      <c r="X110" s="133">
        <f t="shared" si="24"/>
        <v>93</v>
      </c>
      <c r="Y110" s="133">
        <v>64</v>
      </c>
      <c r="Z110" s="133"/>
      <c r="AA110" s="133">
        <v>29</v>
      </c>
      <c r="AB110" s="134">
        <f t="shared" si="25"/>
        <v>62.531517902168432</v>
      </c>
      <c r="AC110" s="135">
        <f t="shared" si="26"/>
        <v>20.841503725698917</v>
      </c>
    </row>
    <row r="111" spans="1:29" ht="18.75" hidden="1" outlineLevel="1" x14ac:dyDescent="0.2">
      <c r="A111" s="151">
        <f t="shared" si="31"/>
        <v>14</v>
      </c>
      <c r="B111" s="152" t="s">
        <v>187</v>
      </c>
      <c r="C111" s="153">
        <f t="shared" si="27"/>
        <v>383.05</v>
      </c>
      <c r="D111" s="132">
        <v>350</v>
      </c>
      <c r="E111" s="132">
        <v>20</v>
      </c>
      <c r="F111" s="132">
        <v>20</v>
      </c>
      <c r="G111" s="132">
        <f t="shared" si="20"/>
        <v>55</v>
      </c>
      <c r="H111" s="132">
        <v>20</v>
      </c>
      <c r="I111" s="132">
        <v>20</v>
      </c>
      <c r="J111" s="132">
        <v>15</v>
      </c>
      <c r="K111" s="132">
        <f t="shared" si="21"/>
        <v>116.05</v>
      </c>
      <c r="L111" s="132">
        <v>37.049999999999997</v>
      </c>
      <c r="M111" s="132">
        <v>39</v>
      </c>
      <c r="N111" s="132">
        <v>40</v>
      </c>
      <c r="O111" s="132">
        <f t="shared" si="22"/>
        <v>120</v>
      </c>
      <c r="P111" s="132">
        <v>40</v>
      </c>
      <c r="Q111" s="132">
        <v>40</v>
      </c>
      <c r="R111" s="132">
        <v>40</v>
      </c>
      <c r="S111" s="132">
        <f t="shared" si="23"/>
        <v>92</v>
      </c>
      <c r="T111" s="132">
        <v>39</v>
      </c>
      <c r="U111" s="132">
        <v>33</v>
      </c>
      <c r="V111" s="133">
        <v>20</v>
      </c>
      <c r="W111" s="133">
        <f t="shared" si="28"/>
        <v>131.05000000000001</v>
      </c>
      <c r="X111" s="133">
        <f t="shared" si="24"/>
        <v>47</v>
      </c>
      <c r="Y111" s="133">
        <v>35</v>
      </c>
      <c r="Z111" s="133"/>
      <c r="AA111" s="133">
        <v>12</v>
      </c>
      <c r="AB111" s="134">
        <f t="shared" si="25"/>
        <v>35.864173979397172</v>
      </c>
      <c r="AC111" s="135">
        <f t="shared" si="26"/>
        <v>12.269938650306749</v>
      </c>
    </row>
    <row r="112" spans="1:29" ht="26.25" customHeight="1" collapsed="1" x14ac:dyDescent="0.2">
      <c r="A112" s="130">
        <v>8</v>
      </c>
      <c r="B112" s="131" t="s">
        <v>283</v>
      </c>
      <c r="C112" s="132">
        <f t="shared" si="27"/>
        <v>6900</v>
      </c>
      <c r="D112" s="132">
        <v>6000</v>
      </c>
      <c r="E112" s="132">
        <v>400</v>
      </c>
      <c r="F112" s="132">
        <v>500</v>
      </c>
      <c r="G112" s="132">
        <f t="shared" si="20"/>
        <v>1227</v>
      </c>
      <c r="H112" s="132">
        <v>345</v>
      </c>
      <c r="I112" s="132">
        <v>460</v>
      </c>
      <c r="J112" s="132">
        <v>422</v>
      </c>
      <c r="K112" s="132">
        <f t="shared" si="21"/>
        <v>2244</v>
      </c>
      <c r="L112" s="132">
        <v>710</v>
      </c>
      <c r="M112" s="132">
        <v>767</v>
      </c>
      <c r="N112" s="132">
        <v>767</v>
      </c>
      <c r="O112" s="132">
        <f t="shared" si="22"/>
        <v>2299</v>
      </c>
      <c r="P112" s="132">
        <v>767</v>
      </c>
      <c r="Q112" s="132">
        <v>767</v>
      </c>
      <c r="R112" s="132">
        <v>765</v>
      </c>
      <c r="S112" s="132">
        <f t="shared" si="23"/>
        <v>1130</v>
      </c>
      <c r="T112" s="132">
        <v>380</v>
      </c>
      <c r="U112" s="132">
        <v>270</v>
      </c>
      <c r="V112" s="132">
        <v>480</v>
      </c>
      <c r="W112" s="133">
        <f t="shared" si="28"/>
        <v>2704</v>
      </c>
      <c r="X112" s="133">
        <f t="shared" si="24"/>
        <v>463</v>
      </c>
      <c r="Y112" s="133">
        <f>SUM(Y113:Y128)</f>
        <v>255</v>
      </c>
      <c r="Z112" s="133">
        <f t="shared" ref="Z112:AA112" si="32">SUM(Z113:Z128)</f>
        <v>0</v>
      </c>
      <c r="AA112" s="133">
        <f t="shared" si="32"/>
        <v>208</v>
      </c>
      <c r="AB112" s="134">
        <f t="shared" si="25"/>
        <v>17.122781065088759</v>
      </c>
      <c r="AC112" s="135">
        <f t="shared" si="26"/>
        <v>6.7101449275362324</v>
      </c>
    </row>
    <row r="113" spans="1:31" ht="18.75" hidden="1" outlineLevel="1" x14ac:dyDescent="0.3">
      <c r="A113" s="154">
        <v>1</v>
      </c>
      <c r="B113" s="155" t="s">
        <v>209</v>
      </c>
      <c r="C113" s="156">
        <f t="shared" si="27"/>
        <v>1760</v>
      </c>
      <c r="D113" s="157">
        <v>1540</v>
      </c>
      <c r="E113" s="157">
        <v>100</v>
      </c>
      <c r="F113" s="157">
        <v>120</v>
      </c>
      <c r="G113" s="157">
        <f t="shared" si="20"/>
        <v>318</v>
      </c>
      <c r="H113" s="157">
        <v>88</v>
      </c>
      <c r="I113" s="157">
        <v>120</v>
      </c>
      <c r="J113" s="157">
        <v>110</v>
      </c>
      <c r="K113" s="157">
        <f t="shared" si="21"/>
        <v>571</v>
      </c>
      <c r="L113" s="157">
        <v>181</v>
      </c>
      <c r="M113" s="157">
        <v>195</v>
      </c>
      <c r="N113" s="157">
        <v>195</v>
      </c>
      <c r="O113" s="157">
        <f t="shared" si="22"/>
        <v>585</v>
      </c>
      <c r="P113" s="157">
        <v>195</v>
      </c>
      <c r="Q113" s="157">
        <v>195</v>
      </c>
      <c r="R113" s="157">
        <v>195</v>
      </c>
      <c r="S113" s="157">
        <f t="shared" si="23"/>
        <v>286</v>
      </c>
      <c r="T113" s="157">
        <v>98</v>
      </c>
      <c r="U113" s="157">
        <v>68</v>
      </c>
      <c r="V113" s="157">
        <v>120</v>
      </c>
      <c r="W113" s="133">
        <f t="shared" si="28"/>
        <v>694</v>
      </c>
      <c r="X113" s="133">
        <f t="shared" si="24"/>
        <v>102</v>
      </c>
      <c r="Y113" s="133">
        <v>63</v>
      </c>
      <c r="Z113" s="133">
        <v>0</v>
      </c>
      <c r="AA113" s="133">
        <v>39</v>
      </c>
      <c r="AB113" s="134">
        <f t="shared" si="25"/>
        <v>14.697406340057636</v>
      </c>
      <c r="AC113" s="135">
        <f t="shared" si="26"/>
        <v>5.795454545454545</v>
      </c>
      <c r="AD113" s="127"/>
      <c r="AE113" s="127"/>
    </row>
    <row r="114" spans="1:31" ht="18.75" hidden="1" outlineLevel="1" x14ac:dyDescent="0.3">
      <c r="A114" s="154">
        <v>2</v>
      </c>
      <c r="B114" s="155" t="s">
        <v>210</v>
      </c>
      <c r="C114" s="156">
        <f t="shared" si="27"/>
        <v>272</v>
      </c>
      <c r="D114" s="157">
        <v>237</v>
      </c>
      <c r="E114" s="157">
        <v>15</v>
      </c>
      <c r="F114" s="157">
        <v>20</v>
      </c>
      <c r="G114" s="157">
        <f t="shared" si="20"/>
        <v>48</v>
      </c>
      <c r="H114" s="157">
        <v>14</v>
      </c>
      <c r="I114" s="157">
        <v>18</v>
      </c>
      <c r="J114" s="157">
        <v>16</v>
      </c>
      <c r="K114" s="157">
        <f t="shared" si="21"/>
        <v>88</v>
      </c>
      <c r="L114" s="157">
        <v>28</v>
      </c>
      <c r="M114" s="157">
        <v>30</v>
      </c>
      <c r="N114" s="157">
        <v>30</v>
      </c>
      <c r="O114" s="157">
        <f t="shared" si="22"/>
        <v>90</v>
      </c>
      <c r="P114" s="157">
        <v>30</v>
      </c>
      <c r="Q114" s="157">
        <v>30</v>
      </c>
      <c r="R114" s="157">
        <v>30</v>
      </c>
      <c r="S114" s="157">
        <f t="shared" si="23"/>
        <v>46</v>
      </c>
      <c r="T114" s="157">
        <v>15</v>
      </c>
      <c r="U114" s="157">
        <v>10</v>
      </c>
      <c r="V114" s="157">
        <v>21</v>
      </c>
      <c r="W114" s="133">
        <f t="shared" si="28"/>
        <v>106</v>
      </c>
      <c r="X114" s="133">
        <f t="shared" si="24"/>
        <v>21</v>
      </c>
      <c r="Y114" s="133">
        <v>12</v>
      </c>
      <c r="Z114" s="133">
        <v>0</v>
      </c>
      <c r="AA114" s="133">
        <v>9</v>
      </c>
      <c r="AB114" s="134">
        <f t="shared" si="25"/>
        <v>19.811320754716981</v>
      </c>
      <c r="AC114" s="135">
        <f t="shared" si="26"/>
        <v>7.7205882352941178</v>
      </c>
    </row>
    <row r="115" spans="1:31" ht="18.75" hidden="1" outlineLevel="1" x14ac:dyDescent="0.3">
      <c r="A115" s="154">
        <v>3</v>
      </c>
      <c r="B115" s="155" t="s">
        <v>211</v>
      </c>
      <c r="C115" s="156">
        <f t="shared" si="27"/>
        <v>268</v>
      </c>
      <c r="D115" s="157">
        <v>233</v>
      </c>
      <c r="E115" s="157">
        <v>15</v>
      </c>
      <c r="F115" s="157">
        <v>20</v>
      </c>
      <c r="G115" s="157">
        <f t="shared" si="20"/>
        <v>48</v>
      </c>
      <c r="H115" s="157">
        <v>15</v>
      </c>
      <c r="I115" s="157">
        <v>17</v>
      </c>
      <c r="J115" s="157">
        <v>16</v>
      </c>
      <c r="K115" s="157">
        <f t="shared" si="21"/>
        <v>90</v>
      </c>
      <c r="L115" s="157">
        <v>30</v>
      </c>
      <c r="M115" s="157">
        <v>30</v>
      </c>
      <c r="N115" s="157">
        <v>30</v>
      </c>
      <c r="O115" s="157">
        <f t="shared" si="22"/>
        <v>90</v>
      </c>
      <c r="P115" s="157">
        <v>30</v>
      </c>
      <c r="Q115" s="157">
        <v>30</v>
      </c>
      <c r="R115" s="157">
        <v>30</v>
      </c>
      <c r="S115" s="157">
        <f t="shared" si="23"/>
        <v>40</v>
      </c>
      <c r="T115" s="157">
        <v>15</v>
      </c>
      <c r="U115" s="157">
        <v>10</v>
      </c>
      <c r="V115" s="157">
        <v>15</v>
      </c>
      <c r="W115" s="133">
        <f t="shared" si="28"/>
        <v>108</v>
      </c>
      <c r="X115" s="133">
        <f t="shared" si="24"/>
        <v>22</v>
      </c>
      <c r="Y115" s="133">
        <v>12</v>
      </c>
      <c r="Z115" s="133">
        <v>0</v>
      </c>
      <c r="AA115" s="133">
        <v>10</v>
      </c>
      <c r="AB115" s="134">
        <f t="shared" si="25"/>
        <v>20.37037037037037</v>
      </c>
      <c r="AC115" s="135">
        <f t="shared" si="26"/>
        <v>8.2089552238805972</v>
      </c>
    </row>
    <row r="116" spans="1:31" ht="18.75" hidden="1" outlineLevel="1" x14ac:dyDescent="0.3">
      <c r="A116" s="154">
        <v>4</v>
      </c>
      <c r="B116" s="155" t="s">
        <v>212</v>
      </c>
      <c r="C116" s="156">
        <f t="shared" si="27"/>
        <v>387</v>
      </c>
      <c r="D116" s="157">
        <v>340</v>
      </c>
      <c r="E116" s="157">
        <v>22</v>
      </c>
      <c r="F116" s="157">
        <v>25</v>
      </c>
      <c r="G116" s="157">
        <f t="shared" si="20"/>
        <v>67</v>
      </c>
      <c r="H116" s="157">
        <v>19</v>
      </c>
      <c r="I116" s="157">
        <v>25</v>
      </c>
      <c r="J116" s="157">
        <v>23</v>
      </c>
      <c r="K116" s="157">
        <f t="shared" si="21"/>
        <v>130</v>
      </c>
      <c r="L116" s="157">
        <v>40</v>
      </c>
      <c r="M116" s="157">
        <v>45</v>
      </c>
      <c r="N116" s="157">
        <v>45</v>
      </c>
      <c r="O116" s="157">
        <f t="shared" si="22"/>
        <v>135</v>
      </c>
      <c r="P116" s="157">
        <v>45</v>
      </c>
      <c r="Q116" s="157">
        <v>45</v>
      </c>
      <c r="R116" s="157">
        <v>45</v>
      </c>
      <c r="S116" s="157">
        <f t="shared" si="23"/>
        <v>55</v>
      </c>
      <c r="T116" s="157">
        <v>23</v>
      </c>
      <c r="U116" s="157">
        <v>15</v>
      </c>
      <c r="V116" s="157">
        <v>17</v>
      </c>
      <c r="W116" s="133">
        <f t="shared" si="28"/>
        <v>152</v>
      </c>
      <c r="X116" s="133">
        <f t="shared" si="24"/>
        <v>24</v>
      </c>
      <c r="Y116" s="133">
        <v>13</v>
      </c>
      <c r="Z116" s="133">
        <v>0</v>
      </c>
      <c r="AA116" s="133">
        <v>11</v>
      </c>
      <c r="AB116" s="134">
        <f t="shared" si="25"/>
        <v>15.789473684210526</v>
      </c>
      <c r="AC116" s="135">
        <f t="shared" si="26"/>
        <v>6.2015503875968996</v>
      </c>
    </row>
    <row r="117" spans="1:31" ht="18.75" hidden="1" outlineLevel="1" x14ac:dyDescent="0.3">
      <c r="A117" s="154">
        <v>5</v>
      </c>
      <c r="B117" s="155" t="s">
        <v>213</v>
      </c>
      <c r="C117" s="156">
        <f t="shared" si="27"/>
        <v>240</v>
      </c>
      <c r="D117" s="157">
        <v>205</v>
      </c>
      <c r="E117" s="157">
        <v>15</v>
      </c>
      <c r="F117" s="157">
        <v>20</v>
      </c>
      <c r="G117" s="157">
        <f t="shared" si="20"/>
        <v>43</v>
      </c>
      <c r="H117" s="157">
        <v>12</v>
      </c>
      <c r="I117" s="157">
        <v>16</v>
      </c>
      <c r="J117" s="157">
        <v>15</v>
      </c>
      <c r="K117" s="157">
        <f t="shared" si="21"/>
        <v>77</v>
      </c>
      <c r="L117" s="157">
        <v>25</v>
      </c>
      <c r="M117" s="157">
        <v>26</v>
      </c>
      <c r="N117" s="157">
        <v>26</v>
      </c>
      <c r="O117" s="157">
        <f t="shared" si="22"/>
        <v>78</v>
      </c>
      <c r="P117" s="157">
        <v>26</v>
      </c>
      <c r="Q117" s="157">
        <v>26</v>
      </c>
      <c r="R117" s="157">
        <v>26</v>
      </c>
      <c r="S117" s="157">
        <f t="shared" si="23"/>
        <v>42</v>
      </c>
      <c r="T117" s="157">
        <v>13</v>
      </c>
      <c r="U117" s="157">
        <v>9</v>
      </c>
      <c r="V117" s="157">
        <v>20</v>
      </c>
      <c r="W117" s="133">
        <f t="shared" si="28"/>
        <v>94</v>
      </c>
      <c r="X117" s="133">
        <f t="shared" si="24"/>
        <v>18</v>
      </c>
      <c r="Y117" s="133">
        <v>8</v>
      </c>
      <c r="Z117" s="133">
        <v>0</v>
      </c>
      <c r="AA117" s="133">
        <v>10</v>
      </c>
      <c r="AB117" s="134">
        <f t="shared" si="25"/>
        <v>19.148936170212767</v>
      </c>
      <c r="AC117" s="135">
        <f t="shared" si="26"/>
        <v>7.5</v>
      </c>
    </row>
    <row r="118" spans="1:31" ht="18.75" hidden="1" outlineLevel="1" x14ac:dyDescent="0.3">
      <c r="A118" s="154">
        <v>6</v>
      </c>
      <c r="B118" s="155" t="s">
        <v>214</v>
      </c>
      <c r="C118" s="156">
        <f t="shared" si="27"/>
        <v>476</v>
      </c>
      <c r="D118" s="157">
        <v>417</v>
      </c>
      <c r="E118" s="157">
        <v>28</v>
      </c>
      <c r="F118" s="157">
        <v>31</v>
      </c>
      <c r="G118" s="157">
        <f t="shared" si="20"/>
        <v>88</v>
      </c>
      <c r="H118" s="157">
        <v>27</v>
      </c>
      <c r="I118" s="157">
        <v>31</v>
      </c>
      <c r="J118" s="157">
        <v>30</v>
      </c>
      <c r="K118" s="157">
        <f t="shared" si="21"/>
        <v>153</v>
      </c>
      <c r="L118" s="157">
        <v>49</v>
      </c>
      <c r="M118" s="157">
        <v>52</v>
      </c>
      <c r="N118" s="157">
        <v>52</v>
      </c>
      <c r="O118" s="157">
        <f t="shared" si="22"/>
        <v>154</v>
      </c>
      <c r="P118" s="157">
        <v>52</v>
      </c>
      <c r="Q118" s="157">
        <v>52</v>
      </c>
      <c r="R118" s="157">
        <v>50</v>
      </c>
      <c r="S118" s="157">
        <f t="shared" si="23"/>
        <v>81</v>
      </c>
      <c r="T118" s="157">
        <v>25</v>
      </c>
      <c r="U118" s="157">
        <v>20</v>
      </c>
      <c r="V118" s="157">
        <v>36</v>
      </c>
      <c r="W118" s="133">
        <f t="shared" si="28"/>
        <v>189</v>
      </c>
      <c r="X118" s="133">
        <f t="shared" si="24"/>
        <v>29</v>
      </c>
      <c r="Y118" s="133">
        <v>16</v>
      </c>
      <c r="Z118" s="133">
        <v>0</v>
      </c>
      <c r="AA118" s="133">
        <v>13</v>
      </c>
      <c r="AB118" s="134">
        <f t="shared" si="25"/>
        <v>15.343915343915343</v>
      </c>
      <c r="AC118" s="135">
        <f t="shared" si="26"/>
        <v>6.0924369747899156</v>
      </c>
    </row>
    <row r="119" spans="1:31" ht="18.75" hidden="1" outlineLevel="1" x14ac:dyDescent="0.3">
      <c r="A119" s="154">
        <v>7</v>
      </c>
      <c r="B119" s="155" t="s">
        <v>215</v>
      </c>
      <c r="C119" s="156">
        <f t="shared" si="27"/>
        <v>42</v>
      </c>
      <c r="D119" s="157">
        <v>33</v>
      </c>
      <c r="E119" s="157">
        <v>4</v>
      </c>
      <c r="F119" s="157">
        <v>5</v>
      </c>
      <c r="G119" s="157">
        <f t="shared" si="20"/>
        <v>6</v>
      </c>
      <c r="H119" s="157">
        <v>2</v>
      </c>
      <c r="I119" s="157">
        <v>2</v>
      </c>
      <c r="J119" s="157">
        <v>2</v>
      </c>
      <c r="K119" s="157">
        <f t="shared" si="21"/>
        <v>15</v>
      </c>
      <c r="L119" s="157">
        <v>5</v>
      </c>
      <c r="M119" s="157">
        <v>5</v>
      </c>
      <c r="N119" s="157">
        <v>5</v>
      </c>
      <c r="O119" s="157">
        <f t="shared" si="22"/>
        <v>15</v>
      </c>
      <c r="P119" s="157">
        <v>5</v>
      </c>
      <c r="Q119" s="157">
        <v>5</v>
      </c>
      <c r="R119" s="157">
        <v>5</v>
      </c>
      <c r="S119" s="157">
        <f t="shared" si="23"/>
        <v>6</v>
      </c>
      <c r="T119" s="157">
        <v>3</v>
      </c>
      <c r="U119" s="157">
        <v>2</v>
      </c>
      <c r="V119" s="157">
        <v>1</v>
      </c>
      <c r="W119" s="133">
        <f t="shared" si="28"/>
        <v>16</v>
      </c>
      <c r="X119" s="133">
        <f t="shared" si="24"/>
        <v>6</v>
      </c>
      <c r="Y119" s="133">
        <v>1</v>
      </c>
      <c r="Z119" s="133">
        <v>0</v>
      </c>
      <c r="AA119" s="133">
        <v>5</v>
      </c>
      <c r="AB119" s="134">
        <f t="shared" si="25"/>
        <v>37.5</v>
      </c>
      <c r="AC119" s="135">
        <f t="shared" si="26"/>
        <v>14.285714285714285</v>
      </c>
    </row>
    <row r="120" spans="1:31" ht="18.75" hidden="1" outlineLevel="1" x14ac:dyDescent="0.3">
      <c r="A120" s="154">
        <v>8</v>
      </c>
      <c r="B120" s="155" t="s">
        <v>216</v>
      </c>
      <c r="C120" s="156">
        <f t="shared" si="27"/>
        <v>254</v>
      </c>
      <c r="D120" s="157">
        <v>220</v>
      </c>
      <c r="E120" s="157">
        <v>14</v>
      </c>
      <c r="F120" s="157">
        <v>20</v>
      </c>
      <c r="G120" s="157">
        <f t="shared" si="20"/>
        <v>43</v>
      </c>
      <c r="H120" s="157">
        <v>11</v>
      </c>
      <c r="I120" s="157">
        <v>17</v>
      </c>
      <c r="J120" s="157">
        <v>15</v>
      </c>
      <c r="K120" s="157">
        <f t="shared" si="21"/>
        <v>86</v>
      </c>
      <c r="L120" s="157">
        <v>26</v>
      </c>
      <c r="M120" s="157">
        <v>30</v>
      </c>
      <c r="N120" s="157">
        <v>30</v>
      </c>
      <c r="O120" s="157">
        <f t="shared" si="22"/>
        <v>90</v>
      </c>
      <c r="P120" s="157">
        <v>30</v>
      </c>
      <c r="Q120" s="157">
        <v>30</v>
      </c>
      <c r="R120" s="157">
        <v>30</v>
      </c>
      <c r="S120" s="157">
        <f t="shared" si="23"/>
        <v>35</v>
      </c>
      <c r="T120" s="157">
        <v>15</v>
      </c>
      <c r="U120" s="157">
        <v>10</v>
      </c>
      <c r="V120" s="157">
        <v>10</v>
      </c>
      <c r="W120" s="133">
        <f t="shared" si="28"/>
        <v>99</v>
      </c>
      <c r="X120" s="133">
        <f t="shared" si="24"/>
        <v>19</v>
      </c>
      <c r="Y120" s="133">
        <v>9</v>
      </c>
      <c r="Z120" s="133">
        <v>0</v>
      </c>
      <c r="AA120" s="133">
        <v>10</v>
      </c>
      <c r="AB120" s="134">
        <f t="shared" si="25"/>
        <v>19.19191919191919</v>
      </c>
      <c r="AC120" s="135">
        <f t="shared" si="26"/>
        <v>7.4803149606299222</v>
      </c>
    </row>
    <row r="121" spans="1:31" ht="18.75" hidden="1" outlineLevel="1" x14ac:dyDescent="0.3">
      <c r="A121" s="154">
        <v>9</v>
      </c>
      <c r="B121" s="155" t="s">
        <v>217</v>
      </c>
      <c r="C121" s="156">
        <f t="shared" si="27"/>
        <v>139</v>
      </c>
      <c r="D121" s="157">
        <v>121</v>
      </c>
      <c r="E121" s="157">
        <v>8</v>
      </c>
      <c r="F121" s="157">
        <v>10</v>
      </c>
      <c r="G121" s="157">
        <f t="shared" si="20"/>
        <v>26</v>
      </c>
      <c r="H121" s="157">
        <v>6</v>
      </c>
      <c r="I121" s="157">
        <v>10</v>
      </c>
      <c r="J121" s="157">
        <v>10</v>
      </c>
      <c r="K121" s="157">
        <f t="shared" si="21"/>
        <v>44</v>
      </c>
      <c r="L121" s="157">
        <v>14</v>
      </c>
      <c r="M121" s="157">
        <v>15</v>
      </c>
      <c r="N121" s="157">
        <v>15</v>
      </c>
      <c r="O121" s="157">
        <f t="shared" si="22"/>
        <v>45</v>
      </c>
      <c r="P121" s="157">
        <v>15</v>
      </c>
      <c r="Q121" s="157">
        <v>15</v>
      </c>
      <c r="R121" s="157">
        <v>15</v>
      </c>
      <c r="S121" s="157">
        <f t="shared" si="23"/>
        <v>24</v>
      </c>
      <c r="T121" s="157">
        <v>7</v>
      </c>
      <c r="U121" s="157">
        <v>6</v>
      </c>
      <c r="V121" s="157">
        <v>11</v>
      </c>
      <c r="W121" s="133">
        <f t="shared" si="28"/>
        <v>55</v>
      </c>
      <c r="X121" s="133">
        <f t="shared" si="24"/>
        <v>14</v>
      </c>
      <c r="Y121" s="133">
        <v>8</v>
      </c>
      <c r="Z121" s="133">
        <v>0</v>
      </c>
      <c r="AA121" s="133">
        <v>6</v>
      </c>
      <c r="AB121" s="134">
        <f t="shared" si="25"/>
        <v>25.454545454545453</v>
      </c>
      <c r="AC121" s="135">
        <f t="shared" si="26"/>
        <v>10.071942446043165</v>
      </c>
    </row>
    <row r="122" spans="1:31" ht="18.75" hidden="1" outlineLevel="1" x14ac:dyDescent="0.3">
      <c r="A122" s="154">
        <v>10</v>
      </c>
      <c r="B122" s="155" t="s">
        <v>218</v>
      </c>
      <c r="C122" s="156">
        <f t="shared" si="27"/>
        <v>252</v>
      </c>
      <c r="D122" s="157">
        <v>221</v>
      </c>
      <c r="E122" s="157">
        <v>15</v>
      </c>
      <c r="F122" s="157">
        <v>16</v>
      </c>
      <c r="G122" s="157">
        <f t="shared" si="20"/>
        <v>44</v>
      </c>
      <c r="H122" s="157">
        <v>13</v>
      </c>
      <c r="I122" s="157">
        <v>16</v>
      </c>
      <c r="J122" s="157">
        <v>15</v>
      </c>
      <c r="K122" s="157">
        <f t="shared" si="21"/>
        <v>81</v>
      </c>
      <c r="L122" s="157">
        <v>25</v>
      </c>
      <c r="M122" s="157">
        <v>28</v>
      </c>
      <c r="N122" s="157">
        <v>28</v>
      </c>
      <c r="O122" s="157">
        <f t="shared" si="22"/>
        <v>84</v>
      </c>
      <c r="P122" s="157">
        <v>28</v>
      </c>
      <c r="Q122" s="157">
        <v>28</v>
      </c>
      <c r="R122" s="157">
        <v>28</v>
      </c>
      <c r="S122" s="157">
        <f t="shared" si="23"/>
        <v>43</v>
      </c>
      <c r="T122" s="157">
        <v>14</v>
      </c>
      <c r="U122" s="157">
        <v>9</v>
      </c>
      <c r="V122" s="157">
        <v>20</v>
      </c>
      <c r="W122" s="133">
        <f t="shared" si="28"/>
        <v>97</v>
      </c>
      <c r="X122" s="133">
        <f t="shared" si="24"/>
        <v>17</v>
      </c>
      <c r="Y122" s="133">
        <v>9</v>
      </c>
      <c r="Z122" s="133">
        <v>0</v>
      </c>
      <c r="AA122" s="133">
        <v>8</v>
      </c>
      <c r="AB122" s="134">
        <f t="shared" si="25"/>
        <v>17.525773195876287</v>
      </c>
      <c r="AC122" s="135">
        <f t="shared" si="26"/>
        <v>6.746031746031746</v>
      </c>
    </row>
    <row r="123" spans="1:31" ht="18.75" hidden="1" outlineLevel="1" x14ac:dyDescent="0.3">
      <c r="A123" s="154">
        <v>11</v>
      </c>
      <c r="B123" s="155" t="s">
        <v>219</v>
      </c>
      <c r="C123" s="156">
        <f t="shared" si="27"/>
        <v>368</v>
      </c>
      <c r="D123" s="157">
        <v>323</v>
      </c>
      <c r="E123" s="157">
        <v>21</v>
      </c>
      <c r="F123" s="157">
        <v>24</v>
      </c>
      <c r="G123" s="157">
        <f t="shared" si="20"/>
        <v>64</v>
      </c>
      <c r="H123" s="157">
        <v>18</v>
      </c>
      <c r="I123" s="157">
        <v>24</v>
      </c>
      <c r="J123" s="157">
        <v>22</v>
      </c>
      <c r="K123" s="157">
        <f t="shared" si="21"/>
        <v>117</v>
      </c>
      <c r="L123" s="157">
        <v>37</v>
      </c>
      <c r="M123" s="157">
        <v>40</v>
      </c>
      <c r="N123" s="157">
        <v>40</v>
      </c>
      <c r="O123" s="157">
        <f t="shared" si="22"/>
        <v>120</v>
      </c>
      <c r="P123" s="157">
        <v>40</v>
      </c>
      <c r="Q123" s="157">
        <v>40</v>
      </c>
      <c r="R123" s="157">
        <v>40</v>
      </c>
      <c r="S123" s="157">
        <f t="shared" si="23"/>
        <v>67</v>
      </c>
      <c r="T123" s="157">
        <v>20</v>
      </c>
      <c r="U123" s="157">
        <v>14</v>
      </c>
      <c r="V123" s="157">
        <v>33</v>
      </c>
      <c r="W123" s="133">
        <f t="shared" si="28"/>
        <v>141</v>
      </c>
      <c r="X123" s="133">
        <f t="shared" si="24"/>
        <v>24</v>
      </c>
      <c r="Y123" s="133">
        <v>13</v>
      </c>
      <c r="Z123" s="133">
        <v>0</v>
      </c>
      <c r="AA123" s="133">
        <v>11</v>
      </c>
      <c r="AB123" s="134">
        <f t="shared" si="25"/>
        <v>17.021276595744681</v>
      </c>
      <c r="AC123" s="135">
        <f t="shared" si="26"/>
        <v>6.5217391304347823</v>
      </c>
    </row>
    <row r="124" spans="1:31" ht="18.75" hidden="1" outlineLevel="1" x14ac:dyDescent="0.3">
      <c r="A124" s="154">
        <v>12</v>
      </c>
      <c r="B124" s="155" t="s">
        <v>220</v>
      </c>
      <c r="C124" s="156">
        <f t="shared" si="27"/>
        <v>712</v>
      </c>
      <c r="D124" s="157">
        <v>621</v>
      </c>
      <c r="E124" s="157">
        <v>41</v>
      </c>
      <c r="F124" s="157">
        <v>50</v>
      </c>
      <c r="G124" s="157">
        <f t="shared" si="20"/>
        <v>125</v>
      </c>
      <c r="H124" s="157">
        <v>35</v>
      </c>
      <c r="I124" s="157">
        <v>47</v>
      </c>
      <c r="J124" s="157">
        <v>43</v>
      </c>
      <c r="K124" s="157">
        <f t="shared" si="21"/>
        <v>233</v>
      </c>
      <c r="L124" s="157">
        <v>73</v>
      </c>
      <c r="M124" s="157">
        <v>80</v>
      </c>
      <c r="N124" s="157">
        <v>80</v>
      </c>
      <c r="O124" s="157">
        <f t="shared" si="22"/>
        <v>240</v>
      </c>
      <c r="P124" s="157">
        <v>80</v>
      </c>
      <c r="Q124" s="157">
        <v>80</v>
      </c>
      <c r="R124" s="157">
        <v>80</v>
      </c>
      <c r="S124" s="157">
        <f t="shared" si="23"/>
        <v>114</v>
      </c>
      <c r="T124" s="157">
        <v>40</v>
      </c>
      <c r="U124" s="157">
        <v>27</v>
      </c>
      <c r="V124" s="157">
        <v>47</v>
      </c>
      <c r="W124" s="133">
        <f t="shared" si="28"/>
        <v>278</v>
      </c>
      <c r="X124" s="133">
        <f t="shared" si="24"/>
        <v>46</v>
      </c>
      <c r="Y124" s="133">
        <v>27</v>
      </c>
      <c r="Z124" s="133">
        <v>0</v>
      </c>
      <c r="AA124" s="133">
        <v>19</v>
      </c>
      <c r="AB124" s="134">
        <f t="shared" si="25"/>
        <v>16.546762589928058</v>
      </c>
      <c r="AC124" s="135">
        <f t="shared" si="26"/>
        <v>6.4606741573033712</v>
      </c>
    </row>
    <row r="125" spans="1:31" ht="18.75" hidden="1" outlineLevel="1" x14ac:dyDescent="0.3">
      <c r="A125" s="154">
        <v>13</v>
      </c>
      <c r="B125" s="155" t="s">
        <v>221</v>
      </c>
      <c r="C125" s="156">
        <f t="shared" si="27"/>
        <v>79</v>
      </c>
      <c r="D125" s="157">
        <v>70</v>
      </c>
      <c r="E125" s="157">
        <v>4</v>
      </c>
      <c r="F125" s="157">
        <v>5</v>
      </c>
      <c r="G125" s="157">
        <f t="shared" si="20"/>
        <v>13</v>
      </c>
      <c r="H125" s="157">
        <v>3</v>
      </c>
      <c r="I125" s="157">
        <v>5</v>
      </c>
      <c r="J125" s="157">
        <v>5</v>
      </c>
      <c r="K125" s="157">
        <f t="shared" si="21"/>
        <v>24</v>
      </c>
      <c r="L125" s="157">
        <v>8</v>
      </c>
      <c r="M125" s="157">
        <v>8</v>
      </c>
      <c r="N125" s="157">
        <v>8</v>
      </c>
      <c r="O125" s="157">
        <f t="shared" si="22"/>
        <v>24</v>
      </c>
      <c r="P125" s="157">
        <v>8</v>
      </c>
      <c r="Q125" s="157">
        <v>8</v>
      </c>
      <c r="R125" s="157">
        <v>8</v>
      </c>
      <c r="S125" s="157">
        <f t="shared" si="23"/>
        <v>18</v>
      </c>
      <c r="T125" s="157">
        <v>4</v>
      </c>
      <c r="U125" s="157">
        <v>4</v>
      </c>
      <c r="V125" s="157">
        <v>10</v>
      </c>
      <c r="W125" s="133">
        <f t="shared" si="28"/>
        <v>29</v>
      </c>
      <c r="X125" s="133">
        <f t="shared" si="24"/>
        <v>11</v>
      </c>
      <c r="Y125" s="133">
        <v>6</v>
      </c>
      <c r="Z125" s="133">
        <v>0</v>
      </c>
      <c r="AA125" s="133">
        <v>5</v>
      </c>
      <c r="AB125" s="134">
        <f t="shared" si="25"/>
        <v>37.931034482758619</v>
      </c>
      <c r="AC125" s="135">
        <f t="shared" si="26"/>
        <v>13.924050632911392</v>
      </c>
    </row>
    <row r="126" spans="1:31" ht="18.75" hidden="1" outlineLevel="1" x14ac:dyDescent="0.3">
      <c r="A126" s="154">
        <v>14</v>
      </c>
      <c r="B126" s="155" t="s">
        <v>222</v>
      </c>
      <c r="C126" s="156">
        <f t="shared" si="27"/>
        <v>573</v>
      </c>
      <c r="D126" s="157">
        <v>491</v>
      </c>
      <c r="E126" s="157">
        <v>33</v>
      </c>
      <c r="F126" s="157">
        <v>49</v>
      </c>
      <c r="G126" s="157">
        <f t="shared" si="20"/>
        <v>103</v>
      </c>
      <c r="H126" s="157">
        <v>28</v>
      </c>
      <c r="I126" s="157">
        <v>40</v>
      </c>
      <c r="J126" s="157">
        <v>35</v>
      </c>
      <c r="K126" s="157">
        <f t="shared" si="21"/>
        <v>185</v>
      </c>
      <c r="L126" s="157">
        <v>59</v>
      </c>
      <c r="M126" s="157">
        <v>63</v>
      </c>
      <c r="N126" s="157">
        <v>63</v>
      </c>
      <c r="O126" s="157">
        <f t="shared" si="22"/>
        <v>189</v>
      </c>
      <c r="P126" s="157">
        <v>63</v>
      </c>
      <c r="Q126" s="157">
        <v>63</v>
      </c>
      <c r="R126" s="157">
        <v>63</v>
      </c>
      <c r="S126" s="157">
        <f t="shared" si="23"/>
        <v>96</v>
      </c>
      <c r="T126" s="157">
        <v>31</v>
      </c>
      <c r="U126" s="157">
        <v>23</v>
      </c>
      <c r="V126" s="157">
        <v>42</v>
      </c>
      <c r="W126" s="133">
        <f t="shared" si="28"/>
        <v>225</v>
      </c>
      <c r="X126" s="133">
        <f t="shared" si="24"/>
        <v>37</v>
      </c>
      <c r="Y126" s="133">
        <v>18</v>
      </c>
      <c r="Z126" s="133">
        <v>0</v>
      </c>
      <c r="AA126" s="133">
        <v>19</v>
      </c>
      <c r="AB126" s="134">
        <f t="shared" si="25"/>
        <v>16.444444444444446</v>
      </c>
      <c r="AC126" s="135">
        <f t="shared" si="26"/>
        <v>6.4572425828970328</v>
      </c>
    </row>
    <row r="127" spans="1:31" ht="18.75" hidden="1" outlineLevel="1" x14ac:dyDescent="0.3">
      <c r="A127" s="154">
        <v>15</v>
      </c>
      <c r="B127" s="155" t="s">
        <v>223</v>
      </c>
      <c r="C127" s="156">
        <f t="shared" si="27"/>
        <v>490</v>
      </c>
      <c r="D127" s="157">
        <v>425</v>
      </c>
      <c r="E127" s="157">
        <v>30</v>
      </c>
      <c r="F127" s="157">
        <v>35</v>
      </c>
      <c r="G127" s="157">
        <f t="shared" si="20"/>
        <v>86</v>
      </c>
      <c r="H127" s="157">
        <v>24</v>
      </c>
      <c r="I127" s="157">
        <v>32</v>
      </c>
      <c r="J127" s="157">
        <v>30</v>
      </c>
      <c r="K127" s="157">
        <f t="shared" si="21"/>
        <v>160</v>
      </c>
      <c r="L127" s="157">
        <v>50</v>
      </c>
      <c r="M127" s="157">
        <v>55</v>
      </c>
      <c r="N127" s="157">
        <v>55</v>
      </c>
      <c r="O127" s="157">
        <f t="shared" si="22"/>
        <v>165</v>
      </c>
      <c r="P127" s="157">
        <v>55</v>
      </c>
      <c r="Q127" s="157">
        <v>55</v>
      </c>
      <c r="R127" s="157">
        <v>55</v>
      </c>
      <c r="S127" s="157">
        <f t="shared" si="23"/>
        <v>79</v>
      </c>
      <c r="T127" s="157">
        <v>27</v>
      </c>
      <c r="U127" s="157">
        <v>20</v>
      </c>
      <c r="V127" s="157">
        <v>32</v>
      </c>
      <c r="W127" s="133">
        <f t="shared" si="28"/>
        <v>191</v>
      </c>
      <c r="X127" s="133">
        <f t="shared" si="24"/>
        <v>31</v>
      </c>
      <c r="Y127" s="133">
        <v>17</v>
      </c>
      <c r="Z127" s="133">
        <v>0</v>
      </c>
      <c r="AA127" s="133">
        <v>14</v>
      </c>
      <c r="AB127" s="134">
        <f t="shared" si="25"/>
        <v>16.230366492146597</v>
      </c>
      <c r="AC127" s="135">
        <f t="shared" si="26"/>
        <v>6.3265306122448974</v>
      </c>
    </row>
    <row r="128" spans="1:31" ht="18.75" hidden="1" outlineLevel="1" x14ac:dyDescent="0.3">
      <c r="A128" s="154">
        <v>16</v>
      </c>
      <c r="B128" s="155" t="s">
        <v>224</v>
      </c>
      <c r="C128" s="156">
        <f t="shared" si="27"/>
        <v>588</v>
      </c>
      <c r="D128" s="157">
        <v>503</v>
      </c>
      <c r="E128" s="157">
        <v>35</v>
      </c>
      <c r="F128" s="157">
        <v>50</v>
      </c>
      <c r="G128" s="157">
        <f t="shared" si="20"/>
        <v>105</v>
      </c>
      <c r="H128" s="157">
        <v>30</v>
      </c>
      <c r="I128" s="157">
        <v>40</v>
      </c>
      <c r="J128" s="157">
        <v>35</v>
      </c>
      <c r="K128" s="157">
        <f t="shared" si="21"/>
        <v>190</v>
      </c>
      <c r="L128" s="157">
        <v>60</v>
      </c>
      <c r="M128" s="157">
        <v>65</v>
      </c>
      <c r="N128" s="157">
        <v>65</v>
      </c>
      <c r="O128" s="157">
        <f t="shared" si="22"/>
        <v>195</v>
      </c>
      <c r="P128" s="157">
        <v>65</v>
      </c>
      <c r="Q128" s="157">
        <v>65</v>
      </c>
      <c r="R128" s="157">
        <v>65</v>
      </c>
      <c r="S128" s="157">
        <f t="shared" si="23"/>
        <v>98</v>
      </c>
      <c r="T128" s="157">
        <v>30</v>
      </c>
      <c r="U128" s="157">
        <v>23</v>
      </c>
      <c r="V128" s="157">
        <v>45</v>
      </c>
      <c r="W128" s="133">
        <f t="shared" si="28"/>
        <v>230</v>
      </c>
      <c r="X128" s="133">
        <f t="shared" si="24"/>
        <v>42</v>
      </c>
      <c r="Y128" s="133">
        <v>23</v>
      </c>
      <c r="Z128" s="133">
        <v>0</v>
      </c>
      <c r="AA128" s="133">
        <v>19</v>
      </c>
      <c r="AB128" s="134">
        <f t="shared" si="25"/>
        <v>18.260869565217391</v>
      </c>
      <c r="AC128" s="135">
        <f t="shared" si="26"/>
        <v>7.1428571428571423</v>
      </c>
    </row>
    <row r="129" spans="1:32" ht="26.25" customHeight="1" collapsed="1" x14ac:dyDescent="0.2">
      <c r="A129" s="130">
        <v>9</v>
      </c>
      <c r="B129" s="131" t="s">
        <v>284</v>
      </c>
      <c r="C129" s="132">
        <f t="shared" si="27"/>
        <v>1900</v>
      </c>
      <c r="D129" s="132">
        <v>1500</v>
      </c>
      <c r="E129" s="132">
        <v>300</v>
      </c>
      <c r="F129" s="132">
        <v>100</v>
      </c>
      <c r="G129" s="132">
        <f t="shared" si="20"/>
        <v>240</v>
      </c>
      <c r="H129" s="132">
        <v>87</v>
      </c>
      <c r="I129" s="132">
        <v>33</v>
      </c>
      <c r="J129" s="132">
        <v>120</v>
      </c>
      <c r="K129" s="132">
        <f t="shared" si="21"/>
        <v>607</v>
      </c>
      <c r="L129" s="132">
        <v>193</v>
      </c>
      <c r="M129" s="132">
        <v>207</v>
      </c>
      <c r="N129" s="132">
        <v>207</v>
      </c>
      <c r="O129" s="132">
        <f t="shared" si="22"/>
        <v>621</v>
      </c>
      <c r="P129" s="132">
        <v>207</v>
      </c>
      <c r="Q129" s="132">
        <v>207</v>
      </c>
      <c r="R129" s="132">
        <v>207</v>
      </c>
      <c r="S129" s="132">
        <f t="shared" si="23"/>
        <v>432</v>
      </c>
      <c r="T129" s="132">
        <v>124</v>
      </c>
      <c r="U129" s="132">
        <v>178</v>
      </c>
      <c r="V129" s="132">
        <v>130</v>
      </c>
      <c r="W129" s="133">
        <f t="shared" si="28"/>
        <v>640</v>
      </c>
      <c r="X129" s="133">
        <f t="shared" si="24"/>
        <v>150</v>
      </c>
      <c r="Y129" s="133">
        <f>SUM(Y130:Y140)</f>
        <v>98</v>
      </c>
      <c r="Z129" s="133">
        <f t="shared" ref="Z129:AA129" si="33">SUM(Z130:Z140)</f>
        <v>0</v>
      </c>
      <c r="AA129" s="133">
        <f t="shared" si="33"/>
        <v>52</v>
      </c>
      <c r="AB129" s="134">
        <f t="shared" si="25"/>
        <v>23.4375</v>
      </c>
      <c r="AC129" s="135">
        <f t="shared" si="26"/>
        <v>7.8947368421052628</v>
      </c>
    </row>
    <row r="130" spans="1:32" ht="36" hidden="1" customHeight="1" outlineLevel="1" x14ac:dyDescent="0.3">
      <c r="A130" s="154">
        <v>1</v>
      </c>
      <c r="B130" s="158" t="s">
        <v>69</v>
      </c>
      <c r="C130" s="141">
        <f t="shared" si="27"/>
        <v>186</v>
      </c>
      <c r="D130" s="139">
        <v>146</v>
      </c>
      <c r="E130" s="139">
        <v>30</v>
      </c>
      <c r="F130" s="139">
        <v>10</v>
      </c>
      <c r="G130" s="139">
        <f t="shared" si="20"/>
        <v>22</v>
      </c>
      <c r="H130" s="139">
        <v>9</v>
      </c>
      <c r="I130" s="139">
        <v>3</v>
      </c>
      <c r="J130" s="139">
        <v>10</v>
      </c>
      <c r="K130" s="139">
        <f t="shared" si="21"/>
        <v>60</v>
      </c>
      <c r="L130" s="139">
        <v>20</v>
      </c>
      <c r="M130" s="139">
        <v>20</v>
      </c>
      <c r="N130" s="139">
        <v>20</v>
      </c>
      <c r="O130" s="139">
        <f t="shared" si="22"/>
        <v>60</v>
      </c>
      <c r="P130" s="139">
        <v>20</v>
      </c>
      <c r="Q130" s="139">
        <v>20</v>
      </c>
      <c r="R130" s="139">
        <v>20</v>
      </c>
      <c r="S130" s="139">
        <f t="shared" si="23"/>
        <v>44</v>
      </c>
      <c r="T130" s="139">
        <v>12</v>
      </c>
      <c r="U130" s="139">
        <v>18</v>
      </c>
      <c r="V130" s="139">
        <v>14</v>
      </c>
      <c r="W130" s="133">
        <f t="shared" si="28"/>
        <v>62</v>
      </c>
      <c r="X130" s="133">
        <f t="shared" si="24"/>
        <v>23</v>
      </c>
      <c r="Y130" s="133">
        <v>17</v>
      </c>
      <c r="Z130" s="133"/>
      <c r="AA130" s="133">
        <v>6</v>
      </c>
      <c r="AB130" s="134">
        <f t="shared" si="25"/>
        <v>37.096774193548384</v>
      </c>
      <c r="AC130" s="135">
        <f t="shared" si="26"/>
        <v>12.365591397849462</v>
      </c>
    </row>
    <row r="131" spans="1:32" ht="36" hidden="1" customHeight="1" outlineLevel="1" x14ac:dyDescent="0.3">
      <c r="A131" s="154">
        <v>2</v>
      </c>
      <c r="B131" s="158" t="s">
        <v>70</v>
      </c>
      <c r="C131" s="141">
        <f t="shared" si="27"/>
        <v>149</v>
      </c>
      <c r="D131" s="139">
        <v>124</v>
      </c>
      <c r="E131" s="139">
        <v>20</v>
      </c>
      <c r="F131" s="139">
        <v>5</v>
      </c>
      <c r="G131" s="139">
        <f t="shared" si="20"/>
        <v>16</v>
      </c>
      <c r="H131" s="139">
        <v>6</v>
      </c>
      <c r="I131" s="139">
        <v>2</v>
      </c>
      <c r="J131" s="139">
        <v>8</v>
      </c>
      <c r="K131" s="139">
        <f t="shared" si="21"/>
        <v>51</v>
      </c>
      <c r="L131" s="139">
        <v>15</v>
      </c>
      <c r="M131" s="139">
        <v>18</v>
      </c>
      <c r="N131" s="139">
        <v>18</v>
      </c>
      <c r="O131" s="139">
        <f t="shared" si="22"/>
        <v>54</v>
      </c>
      <c r="P131" s="139">
        <v>18</v>
      </c>
      <c r="Q131" s="139">
        <v>18</v>
      </c>
      <c r="R131" s="139">
        <v>18</v>
      </c>
      <c r="S131" s="139">
        <f t="shared" si="23"/>
        <v>28</v>
      </c>
      <c r="T131" s="139">
        <v>8</v>
      </c>
      <c r="U131" s="139">
        <v>12</v>
      </c>
      <c r="V131" s="139">
        <v>8</v>
      </c>
      <c r="W131" s="133">
        <f t="shared" si="28"/>
        <v>49</v>
      </c>
      <c r="X131" s="133">
        <f t="shared" si="24"/>
        <v>9</v>
      </c>
      <c r="Y131" s="133">
        <v>4</v>
      </c>
      <c r="Z131" s="133"/>
      <c r="AA131" s="133">
        <v>5</v>
      </c>
      <c r="AB131" s="134">
        <f t="shared" si="25"/>
        <v>18.367346938775512</v>
      </c>
      <c r="AC131" s="135">
        <f t="shared" si="26"/>
        <v>6.0402684563758395</v>
      </c>
    </row>
    <row r="132" spans="1:32" ht="36" hidden="1" customHeight="1" outlineLevel="1" x14ac:dyDescent="0.3">
      <c r="A132" s="154">
        <v>3</v>
      </c>
      <c r="B132" s="159" t="s">
        <v>71</v>
      </c>
      <c r="C132" s="141">
        <f t="shared" si="27"/>
        <v>86</v>
      </c>
      <c r="D132" s="139">
        <v>73</v>
      </c>
      <c r="E132" s="139">
        <v>10</v>
      </c>
      <c r="F132" s="139">
        <v>3</v>
      </c>
      <c r="G132" s="139">
        <f t="shared" si="20"/>
        <v>12</v>
      </c>
      <c r="H132" s="139">
        <v>4</v>
      </c>
      <c r="I132" s="139">
        <v>2</v>
      </c>
      <c r="J132" s="139">
        <v>6</v>
      </c>
      <c r="K132" s="139">
        <f t="shared" si="21"/>
        <v>30</v>
      </c>
      <c r="L132" s="139">
        <v>10</v>
      </c>
      <c r="M132" s="139">
        <v>10</v>
      </c>
      <c r="N132" s="139">
        <v>10</v>
      </c>
      <c r="O132" s="139">
        <f t="shared" si="22"/>
        <v>30</v>
      </c>
      <c r="P132" s="139">
        <v>10</v>
      </c>
      <c r="Q132" s="139">
        <v>10</v>
      </c>
      <c r="R132" s="139">
        <v>10</v>
      </c>
      <c r="S132" s="139">
        <f t="shared" si="23"/>
        <v>14</v>
      </c>
      <c r="T132" s="139">
        <v>6</v>
      </c>
      <c r="U132" s="139">
        <v>4</v>
      </c>
      <c r="V132" s="139">
        <v>4</v>
      </c>
      <c r="W132" s="133">
        <f t="shared" si="28"/>
        <v>32</v>
      </c>
      <c r="X132" s="133">
        <f t="shared" si="24"/>
        <v>7</v>
      </c>
      <c r="Y132" s="133">
        <v>3</v>
      </c>
      <c r="Z132" s="133"/>
      <c r="AA132" s="133">
        <v>4</v>
      </c>
      <c r="AB132" s="134">
        <f t="shared" si="25"/>
        <v>21.875</v>
      </c>
      <c r="AC132" s="135">
        <f t="shared" si="26"/>
        <v>8.1395348837209305</v>
      </c>
    </row>
    <row r="133" spans="1:32" ht="36" hidden="1" customHeight="1" outlineLevel="1" x14ac:dyDescent="0.3">
      <c r="A133" s="154">
        <v>4</v>
      </c>
      <c r="B133" s="158" t="s">
        <v>72</v>
      </c>
      <c r="C133" s="141">
        <f t="shared" si="27"/>
        <v>207</v>
      </c>
      <c r="D133" s="139">
        <v>160</v>
      </c>
      <c r="E133" s="139">
        <v>35</v>
      </c>
      <c r="F133" s="139">
        <v>12</v>
      </c>
      <c r="G133" s="139">
        <f t="shared" si="20"/>
        <v>30</v>
      </c>
      <c r="H133" s="139">
        <v>10</v>
      </c>
      <c r="I133" s="139">
        <v>5</v>
      </c>
      <c r="J133" s="139">
        <v>15</v>
      </c>
      <c r="K133" s="139">
        <f t="shared" si="21"/>
        <v>62</v>
      </c>
      <c r="L133" s="139">
        <v>20</v>
      </c>
      <c r="M133" s="139">
        <v>21</v>
      </c>
      <c r="N133" s="139">
        <v>21</v>
      </c>
      <c r="O133" s="139">
        <f t="shared" si="22"/>
        <v>63</v>
      </c>
      <c r="P133" s="139">
        <v>21</v>
      </c>
      <c r="Q133" s="139">
        <v>21</v>
      </c>
      <c r="R133" s="139">
        <v>21</v>
      </c>
      <c r="S133" s="139">
        <f t="shared" si="23"/>
        <v>52</v>
      </c>
      <c r="T133" s="139">
        <v>15</v>
      </c>
      <c r="U133" s="139">
        <v>22</v>
      </c>
      <c r="V133" s="139">
        <v>15</v>
      </c>
      <c r="W133" s="133">
        <f t="shared" si="28"/>
        <v>71</v>
      </c>
      <c r="X133" s="133">
        <f t="shared" si="24"/>
        <v>27</v>
      </c>
      <c r="Y133" s="133">
        <v>16</v>
      </c>
      <c r="Z133" s="133"/>
      <c r="AA133" s="133">
        <v>11</v>
      </c>
      <c r="AB133" s="134">
        <f t="shared" si="25"/>
        <v>38.028169014084504</v>
      </c>
      <c r="AC133" s="135">
        <f t="shared" si="26"/>
        <v>13.043478260869565</v>
      </c>
    </row>
    <row r="134" spans="1:32" ht="36" hidden="1" customHeight="1" outlineLevel="1" x14ac:dyDescent="0.3">
      <c r="A134" s="154">
        <v>5</v>
      </c>
      <c r="B134" s="158" t="s">
        <v>73</v>
      </c>
      <c r="C134" s="141">
        <f t="shared" si="27"/>
        <v>183</v>
      </c>
      <c r="D134" s="139">
        <v>143</v>
      </c>
      <c r="E134" s="139">
        <v>30</v>
      </c>
      <c r="F134" s="139">
        <v>10</v>
      </c>
      <c r="G134" s="139">
        <f t="shared" ref="G134:G197" si="34">SUM(H134:J134)</f>
        <v>23</v>
      </c>
      <c r="H134" s="139">
        <v>8</v>
      </c>
      <c r="I134" s="139">
        <v>3</v>
      </c>
      <c r="J134" s="139">
        <v>12</v>
      </c>
      <c r="K134" s="139">
        <f t="shared" ref="K134:K197" si="35">SUM(L134:N134)</f>
        <v>58</v>
      </c>
      <c r="L134" s="139">
        <v>18</v>
      </c>
      <c r="M134" s="139">
        <v>20</v>
      </c>
      <c r="N134" s="139">
        <v>20</v>
      </c>
      <c r="O134" s="139">
        <f t="shared" ref="O134:O197" si="36">SUM(P134:R134)</f>
        <v>60</v>
      </c>
      <c r="P134" s="139">
        <v>20</v>
      </c>
      <c r="Q134" s="139">
        <v>20</v>
      </c>
      <c r="R134" s="139">
        <v>20</v>
      </c>
      <c r="S134" s="139">
        <f t="shared" ref="S134:S197" si="37">SUM(T134:V134)</f>
        <v>42</v>
      </c>
      <c r="T134" s="139">
        <v>12</v>
      </c>
      <c r="U134" s="139">
        <v>18</v>
      </c>
      <c r="V134" s="139">
        <v>12</v>
      </c>
      <c r="W134" s="133">
        <f t="shared" si="28"/>
        <v>61</v>
      </c>
      <c r="X134" s="133">
        <f t="shared" ref="X134:X197" si="38">SUM(Y134:AA134)</f>
        <v>14</v>
      </c>
      <c r="Y134" s="133">
        <v>10</v>
      </c>
      <c r="Z134" s="133"/>
      <c r="AA134" s="133">
        <v>4</v>
      </c>
      <c r="AB134" s="134">
        <f t="shared" ref="AB134:AB197" si="39">+X134/W134*100</f>
        <v>22.950819672131146</v>
      </c>
      <c r="AC134" s="135">
        <f t="shared" ref="AC134:AC197" si="40">+X134/C134*100</f>
        <v>7.6502732240437163</v>
      </c>
    </row>
    <row r="135" spans="1:32" ht="36" hidden="1" customHeight="1" outlineLevel="1" x14ac:dyDescent="0.3">
      <c r="A135" s="154">
        <v>6</v>
      </c>
      <c r="B135" s="158" t="s">
        <v>74</v>
      </c>
      <c r="C135" s="141">
        <f t="shared" ref="C135:C198" si="41">+G135+K135+O135+S135</f>
        <v>156</v>
      </c>
      <c r="D135" s="139">
        <v>128</v>
      </c>
      <c r="E135" s="139">
        <v>20</v>
      </c>
      <c r="F135" s="139">
        <v>8</v>
      </c>
      <c r="G135" s="139">
        <f t="shared" si="34"/>
        <v>17</v>
      </c>
      <c r="H135" s="139">
        <v>6</v>
      </c>
      <c r="I135" s="139">
        <v>3</v>
      </c>
      <c r="J135" s="139">
        <v>8</v>
      </c>
      <c r="K135" s="139">
        <f t="shared" si="35"/>
        <v>51</v>
      </c>
      <c r="L135" s="139">
        <v>15</v>
      </c>
      <c r="M135" s="139">
        <v>18</v>
      </c>
      <c r="N135" s="139">
        <v>18</v>
      </c>
      <c r="O135" s="139">
        <f t="shared" si="36"/>
        <v>54</v>
      </c>
      <c r="P135" s="139">
        <v>18</v>
      </c>
      <c r="Q135" s="139">
        <v>18</v>
      </c>
      <c r="R135" s="139">
        <v>18</v>
      </c>
      <c r="S135" s="139">
        <f t="shared" si="37"/>
        <v>34</v>
      </c>
      <c r="T135" s="139">
        <v>8</v>
      </c>
      <c r="U135" s="139">
        <v>18</v>
      </c>
      <c r="V135" s="139">
        <v>8</v>
      </c>
      <c r="W135" s="133">
        <f t="shared" ref="W135:W198" si="42">H135+I135+J135+L135+M135</f>
        <v>50</v>
      </c>
      <c r="X135" s="133">
        <f t="shared" si="38"/>
        <v>7</v>
      </c>
      <c r="Y135" s="133">
        <v>4</v>
      </c>
      <c r="Z135" s="133"/>
      <c r="AA135" s="133">
        <v>3</v>
      </c>
      <c r="AB135" s="134">
        <f t="shared" si="39"/>
        <v>14.000000000000002</v>
      </c>
      <c r="AC135" s="135">
        <f t="shared" si="40"/>
        <v>4.4871794871794872</v>
      </c>
    </row>
    <row r="136" spans="1:32" ht="36" hidden="1" customHeight="1" outlineLevel="1" x14ac:dyDescent="0.3">
      <c r="A136" s="154">
        <v>7</v>
      </c>
      <c r="B136" s="158" t="s">
        <v>75</v>
      </c>
      <c r="C136" s="141">
        <f t="shared" si="41"/>
        <v>181</v>
      </c>
      <c r="D136" s="139">
        <v>141</v>
      </c>
      <c r="E136" s="139">
        <v>30</v>
      </c>
      <c r="F136" s="139">
        <v>10</v>
      </c>
      <c r="G136" s="139">
        <f t="shared" si="34"/>
        <v>21</v>
      </c>
      <c r="H136" s="139">
        <v>8</v>
      </c>
      <c r="I136" s="139">
        <v>3</v>
      </c>
      <c r="J136" s="139">
        <v>10</v>
      </c>
      <c r="K136" s="139">
        <f t="shared" si="35"/>
        <v>58</v>
      </c>
      <c r="L136" s="139">
        <v>18</v>
      </c>
      <c r="M136" s="139">
        <v>20</v>
      </c>
      <c r="N136" s="139">
        <v>20</v>
      </c>
      <c r="O136" s="139">
        <f t="shared" si="36"/>
        <v>60</v>
      </c>
      <c r="P136" s="139">
        <v>20</v>
      </c>
      <c r="Q136" s="139">
        <v>20</v>
      </c>
      <c r="R136" s="139">
        <v>20</v>
      </c>
      <c r="S136" s="139">
        <f t="shared" si="37"/>
        <v>42</v>
      </c>
      <c r="T136" s="139">
        <v>12</v>
      </c>
      <c r="U136" s="139">
        <v>18</v>
      </c>
      <c r="V136" s="139">
        <v>12</v>
      </c>
      <c r="W136" s="133">
        <f t="shared" si="42"/>
        <v>59</v>
      </c>
      <c r="X136" s="133">
        <f t="shared" si="38"/>
        <v>9</v>
      </c>
      <c r="Y136" s="133">
        <v>5</v>
      </c>
      <c r="Z136" s="133"/>
      <c r="AA136" s="133">
        <v>4</v>
      </c>
      <c r="AB136" s="134">
        <f t="shared" si="39"/>
        <v>15.254237288135593</v>
      </c>
      <c r="AC136" s="135">
        <f t="shared" si="40"/>
        <v>4.972375690607735</v>
      </c>
    </row>
    <row r="137" spans="1:32" ht="36" hidden="1" customHeight="1" outlineLevel="1" x14ac:dyDescent="0.3">
      <c r="A137" s="154">
        <v>8</v>
      </c>
      <c r="B137" s="158" t="s">
        <v>76</v>
      </c>
      <c r="C137" s="141">
        <f t="shared" si="41"/>
        <v>189</v>
      </c>
      <c r="D137" s="139">
        <v>149</v>
      </c>
      <c r="E137" s="139">
        <v>30</v>
      </c>
      <c r="F137" s="139">
        <v>10</v>
      </c>
      <c r="G137" s="139">
        <f t="shared" si="34"/>
        <v>25</v>
      </c>
      <c r="H137" s="139">
        <v>10</v>
      </c>
      <c r="I137" s="139">
        <v>3</v>
      </c>
      <c r="J137" s="139">
        <v>12</v>
      </c>
      <c r="K137" s="139">
        <f t="shared" si="35"/>
        <v>60</v>
      </c>
      <c r="L137" s="139">
        <v>20</v>
      </c>
      <c r="M137" s="139">
        <v>20</v>
      </c>
      <c r="N137" s="139">
        <v>20</v>
      </c>
      <c r="O137" s="139">
        <f t="shared" si="36"/>
        <v>60</v>
      </c>
      <c r="P137" s="139">
        <v>20</v>
      </c>
      <c r="Q137" s="139">
        <v>20</v>
      </c>
      <c r="R137" s="139">
        <v>20</v>
      </c>
      <c r="S137" s="139">
        <f t="shared" si="37"/>
        <v>44</v>
      </c>
      <c r="T137" s="139">
        <v>12</v>
      </c>
      <c r="U137" s="139">
        <v>18</v>
      </c>
      <c r="V137" s="139">
        <v>14</v>
      </c>
      <c r="W137" s="133">
        <f t="shared" si="42"/>
        <v>65</v>
      </c>
      <c r="X137" s="133">
        <f t="shared" si="38"/>
        <v>13</v>
      </c>
      <c r="Y137" s="133">
        <v>8</v>
      </c>
      <c r="Z137" s="133"/>
      <c r="AA137" s="133">
        <v>5</v>
      </c>
      <c r="AB137" s="134">
        <f t="shared" si="39"/>
        <v>20</v>
      </c>
      <c r="AC137" s="135">
        <f t="shared" si="40"/>
        <v>6.8783068783068781</v>
      </c>
    </row>
    <row r="138" spans="1:32" ht="36" hidden="1" customHeight="1" outlineLevel="1" x14ac:dyDescent="0.3">
      <c r="A138" s="154">
        <v>9</v>
      </c>
      <c r="B138" s="158" t="s">
        <v>77</v>
      </c>
      <c r="C138" s="141">
        <f t="shared" si="41"/>
        <v>183</v>
      </c>
      <c r="D138" s="139">
        <v>143</v>
      </c>
      <c r="E138" s="139">
        <v>30</v>
      </c>
      <c r="F138" s="139">
        <v>10</v>
      </c>
      <c r="G138" s="139">
        <f t="shared" si="34"/>
        <v>23</v>
      </c>
      <c r="H138" s="139">
        <v>8</v>
      </c>
      <c r="I138" s="139">
        <v>3</v>
      </c>
      <c r="J138" s="139">
        <v>12</v>
      </c>
      <c r="K138" s="139">
        <f t="shared" si="35"/>
        <v>58</v>
      </c>
      <c r="L138" s="139">
        <v>18</v>
      </c>
      <c r="M138" s="139">
        <v>20</v>
      </c>
      <c r="N138" s="139">
        <v>20</v>
      </c>
      <c r="O138" s="139">
        <f t="shared" si="36"/>
        <v>60</v>
      </c>
      <c r="P138" s="139">
        <v>20</v>
      </c>
      <c r="Q138" s="139">
        <v>20</v>
      </c>
      <c r="R138" s="139">
        <v>20</v>
      </c>
      <c r="S138" s="139">
        <f t="shared" si="37"/>
        <v>42</v>
      </c>
      <c r="T138" s="139">
        <v>12</v>
      </c>
      <c r="U138" s="139">
        <v>16</v>
      </c>
      <c r="V138" s="139">
        <v>14</v>
      </c>
      <c r="W138" s="133">
        <f t="shared" si="42"/>
        <v>61</v>
      </c>
      <c r="X138" s="133">
        <f t="shared" si="38"/>
        <v>15</v>
      </c>
      <c r="Y138" s="133">
        <v>12</v>
      </c>
      <c r="Z138" s="133"/>
      <c r="AA138" s="133">
        <v>3</v>
      </c>
      <c r="AB138" s="134">
        <f t="shared" si="39"/>
        <v>24.590163934426229</v>
      </c>
      <c r="AC138" s="135">
        <f t="shared" si="40"/>
        <v>8.1967213114754092</v>
      </c>
    </row>
    <row r="139" spans="1:32" ht="36" hidden="1" customHeight="1" outlineLevel="1" x14ac:dyDescent="0.3">
      <c r="A139" s="154">
        <v>10</v>
      </c>
      <c r="B139" s="158" t="s">
        <v>78</v>
      </c>
      <c r="C139" s="141">
        <f t="shared" si="41"/>
        <v>196</v>
      </c>
      <c r="D139" s="139">
        <v>149</v>
      </c>
      <c r="E139" s="139">
        <v>35</v>
      </c>
      <c r="F139" s="139">
        <v>12</v>
      </c>
      <c r="G139" s="139">
        <f t="shared" si="34"/>
        <v>28</v>
      </c>
      <c r="H139" s="139">
        <v>10</v>
      </c>
      <c r="I139" s="139">
        <v>3</v>
      </c>
      <c r="J139" s="139">
        <v>15</v>
      </c>
      <c r="K139" s="139">
        <f t="shared" si="35"/>
        <v>60</v>
      </c>
      <c r="L139" s="139">
        <v>20</v>
      </c>
      <c r="M139" s="139">
        <v>20</v>
      </c>
      <c r="N139" s="139">
        <v>20</v>
      </c>
      <c r="O139" s="139">
        <f t="shared" si="36"/>
        <v>60</v>
      </c>
      <c r="P139" s="139">
        <v>20</v>
      </c>
      <c r="Q139" s="139">
        <v>20</v>
      </c>
      <c r="R139" s="139">
        <v>20</v>
      </c>
      <c r="S139" s="139">
        <f t="shared" si="37"/>
        <v>48</v>
      </c>
      <c r="T139" s="139">
        <v>15</v>
      </c>
      <c r="U139" s="139">
        <v>18</v>
      </c>
      <c r="V139" s="139">
        <v>15</v>
      </c>
      <c r="W139" s="133">
        <f t="shared" si="42"/>
        <v>68</v>
      </c>
      <c r="X139" s="133">
        <f t="shared" si="38"/>
        <v>14</v>
      </c>
      <c r="Y139" s="133">
        <v>10</v>
      </c>
      <c r="Z139" s="133"/>
      <c r="AA139" s="133">
        <v>4</v>
      </c>
      <c r="AB139" s="134">
        <f t="shared" si="39"/>
        <v>20.588235294117645</v>
      </c>
      <c r="AC139" s="135">
        <f t="shared" si="40"/>
        <v>7.1428571428571423</v>
      </c>
    </row>
    <row r="140" spans="1:32" ht="36" hidden="1" customHeight="1" outlineLevel="1" x14ac:dyDescent="0.3">
      <c r="A140" s="154">
        <v>11</v>
      </c>
      <c r="B140" s="158" t="s">
        <v>79</v>
      </c>
      <c r="C140" s="141">
        <f t="shared" si="41"/>
        <v>184</v>
      </c>
      <c r="D140" s="139">
        <v>144</v>
      </c>
      <c r="E140" s="139">
        <v>30</v>
      </c>
      <c r="F140" s="139">
        <v>10</v>
      </c>
      <c r="G140" s="139">
        <f t="shared" si="34"/>
        <v>23</v>
      </c>
      <c r="H140" s="139">
        <v>8</v>
      </c>
      <c r="I140" s="139">
        <v>3</v>
      </c>
      <c r="J140" s="139">
        <v>12</v>
      </c>
      <c r="K140" s="139">
        <f t="shared" si="35"/>
        <v>59</v>
      </c>
      <c r="L140" s="139">
        <v>19</v>
      </c>
      <c r="M140" s="139">
        <v>20</v>
      </c>
      <c r="N140" s="139">
        <v>20</v>
      </c>
      <c r="O140" s="139">
        <f t="shared" si="36"/>
        <v>60</v>
      </c>
      <c r="P140" s="139">
        <v>20</v>
      </c>
      <c r="Q140" s="139">
        <v>20</v>
      </c>
      <c r="R140" s="139">
        <v>20</v>
      </c>
      <c r="S140" s="139">
        <f t="shared" si="37"/>
        <v>42</v>
      </c>
      <c r="T140" s="139">
        <v>12</v>
      </c>
      <c r="U140" s="139">
        <v>16</v>
      </c>
      <c r="V140" s="139">
        <v>14</v>
      </c>
      <c r="W140" s="133">
        <f t="shared" si="42"/>
        <v>62</v>
      </c>
      <c r="X140" s="133">
        <f t="shared" si="38"/>
        <v>12</v>
      </c>
      <c r="Y140" s="133">
        <v>9</v>
      </c>
      <c r="Z140" s="133"/>
      <c r="AA140" s="133">
        <v>3</v>
      </c>
      <c r="AB140" s="134">
        <f t="shared" si="39"/>
        <v>19.35483870967742</v>
      </c>
      <c r="AC140" s="135">
        <f t="shared" si="40"/>
        <v>6.5217391304347823</v>
      </c>
    </row>
    <row r="141" spans="1:32" ht="26.25" customHeight="1" collapsed="1" x14ac:dyDescent="0.2">
      <c r="A141" s="130">
        <v>10</v>
      </c>
      <c r="B141" s="131" t="s">
        <v>285</v>
      </c>
      <c r="C141" s="132">
        <f t="shared" si="41"/>
        <v>5500</v>
      </c>
      <c r="D141" s="132">
        <v>4700</v>
      </c>
      <c r="E141" s="132">
        <v>400</v>
      </c>
      <c r="F141" s="132">
        <v>400</v>
      </c>
      <c r="G141" s="132">
        <f t="shared" si="34"/>
        <v>1031</v>
      </c>
      <c r="H141" s="132">
        <v>303</v>
      </c>
      <c r="I141" s="132">
        <v>404</v>
      </c>
      <c r="J141" s="132">
        <v>324</v>
      </c>
      <c r="K141" s="132">
        <f t="shared" si="35"/>
        <v>1830.5</v>
      </c>
      <c r="L141" s="132">
        <v>576.5</v>
      </c>
      <c r="M141" s="132">
        <v>627</v>
      </c>
      <c r="N141" s="132">
        <v>627</v>
      </c>
      <c r="O141" s="132">
        <f t="shared" si="36"/>
        <v>1881</v>
      </c>
      <c r="P141" s="132">
        <v>627</v>
      </c>
      <c r="Q141" s="132">
        <v>627</v>
      </c>
      <c r="R141" s="132">
        <v>627</v>
      </c>
      <c r="S141" s="132">
        <f t="shared" si="37"/>
        <v>757.5</v>
      </c>
      <c r="T141" s="132">
        <v>243</v>
      </c>
      <c r="U141" s="132">
        <v>140</v>
      </c>
      <c r="V141" s="132">
        <v>374.5</v>
      </c>
      <c r="W141" s="133">
        <f t="shared" si="42"/>
        <v>2234.5</v>
      </c>
      <c r="X141" s="133">
        <f t="shared" si="38"/>
        <v>483</v>
      </c>
      <c r="Y141" s="133">
        <f>SUM(Y142:Y156)</f>
        <v>187</v>
      </c>
      <c r="Z141" s="133">
        <f t="shared" ref="Z141:AA141" si="43">SUM(Z142:Z156)</f>
        <v>0</v>
      </c>
      <c r="AA141" s="133">
        <f t="shared" si="43"/>
        <v>296</v>
      </c>
      <c r="AB141" s="134">
        <f t="shared" si="39"/>
        <v>21.615573953904676</v>
      </c>
      <c r="AC141" s="135">
        <f t="shared" si="40"/>
        <v>8.7818181818181831</v>
      </c>
    </row>
    <row r="142" spans="1:32" ht="18.75" hidden="1" outlineLevel="1" x14ac:dyDescent="0.3">
      <c r="A142" s="160">
        <v>1</v>
      </c>
      <c r="B142" s="161" t="s">
        <v>225</v>
      </c>
      <c r="C142" s="150">
        <f t="shared" si="41"/>
        <v>290</v>
      </c>
      <c r="D142" s="150">
        <v>247.81818181818181</v>
      </c>
      <c r="E142" s="150">
        <v>21.09090909090909</v>
      </c>
      <c r="F142" s="150">
        <v>21.09090909090909</v>
      </c>
      <c r="G142" s="150">
        <f t="shared" si="34"/>
        <v>54.361818181818187</v>
      </c>
      <c r="H142" s="150">
        <v>15.976363636363637</v>
      </c>
      <c r="I142" s="150">
        <v>21.301818181818181</v>
      </c>
      <c r="J142" s="150">
        <v>17.083636363636366</v>
      </c>
      <c r="K142" s="150">
        <f t="shared" si="35"/>
        <v>96.51727272727274</v>
      </c>
      <c r="L142" s="150">
        <v>30.397272727272728</v>
      </c>
      <c r="M142" s="150">
        <v>33.06</v>
      </c>
      <c r="N142" s="150">
        <v>33.06</v>
      </c>
      <c r="O142" s="150">
        <f t="shared" si="36"/>
        <v>99.18</v>
      </c>
      <c r="P142" s="150">
        <v>33.06</v>
      </c>
      <c r="Q142" s="150">
        <v>33.06</v>
      </c>
      <c r="R142" s="150">
        <v>33.06</v>
      </c>
      <c r="S142" s="150">
        <f t="shared" si="37"/>
        <v>39.940909090909088</v>
      </c>
      <c r="T142" s="150">
        <v>12.812727272727273</v>
      </c>
      <c r="U142" s="150">
        <v>7.3818181818181818</v>
      </c>
      <c r="V142" s="150">
        <v>19.746363636363636</v>
      </c>
      <c r="W142" s="133">
        <f t="shared" si="42"/>
        <v>117.81909090909092</v>
      </c>
      <c r="X142" s="133">
        <f t="shared" si="38"/>
        <v>34</v>
      </c>
      <c r="Y142" s="133">
        <v>21</v>
      </c>
      <c r="Z142" s="133">
        <v>0</v>
      </c>
      <c r="AA142" s="133">
        <v>13</v>
      </c>
      <c r="AB142" s="134">
        <f t="shared" si="39"/>
        <v>28.857802023132535</v>
      </c>
      <c r="AC142" s="135">
        <f t="shared" si="40"/>
        <v>11.724137931034482</v>
      </c>
      <c r="AD142" s="127"/>
      <c r="AE142" s="127"/>
      <c r="AF142" s="127"/>
    </row>
    <row r="143" spans="1:32" ht="18.75" hidden="1" outlineLevel="1" x14ac:dyDescent="0.3">
      <c r="A143" s="160">
        <v>2</v>
      </c>
      <c r="B143" s="161" t="s">
        <v>226</v>
      </c>
      <c r="C143" s="150">
        <f t="shared" si="41"/>
        <v>430</v>
      </c>
      <c r="D143" s="150">
        <v>367.45454545454544</v>
      </c>
      <c r="E143" s="150">
        <v>31.27272727272727</v>
      </c>
      <c r="F143" s="150">
        <v>31.27272727272727</v>
      </c>
      <c r="G143" s="150">
        <f t="shared" si="34"/>
        <v>80.605454545454549</v>
      </c>
      <c r="H143" s="150">
        <v>23.689090909090911</v>
      </c>
      <c r="I143" s="150">
        <v>31.585454545454546</v>
      </c>
      <c r="J143" s="150">
        <v>25.330909090909092</v>
      </c>
      <c r="K143" s="150">
        <f t="shared" si="35"/>
        <v>143.11181818181819</v>
      </c>
      <c r="L143" s="150">
        <v>45.071818181818188</v>
      </c>
      <c r="M143" s="150">
        <v>49.02</v>
      </c>
      <c r="N143" s="150">
        <v>49.02</v>
      </c>
      <c r="O143" s="150">
        <f t="shared" si="36"/>
        <v>147.06</v>
      </c>
      <c r="P143" s="150">
        <v>49.02</v>
      </c>
      <c r="Q143" s="150">
        <v>49.02</v>
      </c>
      <c r="R143" s="150">
        <v>49.02</v>
      </c>
      <c r="S143" s="150">
        <f t="shared" si="37"/>
        <v>59.222727272727269</v>
      </c>
      <c r="T143" s="150">
        <v>18.99818181818182</v>
      </c>
      <c r="U143" s="150">
        <v>10.945454545454545</v>
      </c>
      <c r="V143" s="150">
        <v>29.279090909090908</v>
      </c>
      <c r="W143" s="133">
        <f t="shared" si="42"/>
        <v>174.69727272727275</v>
      </c>
      <c r="X143" s="133">
        <f t="shared" si="38"/>
        <v>32</v>
      </c>
      <c r="Y143" s="133">
        <v>12</v>
      </c>
      <c r="Z143" s="133">
        <v>0</v>
      </c>
      <c r="AA143" s="133">
        <v>20</v>
      </c>
      <c r="AB143" s="134">
        <f t="shared" si="39"/>
        <v>18.317401010579339</v>
      </c>
      <c r="AC143" s="135">
        <f t="shared" si="40"/>
        <v>7.441860465116279</v>
      </c>
      <c r="AD143" s="127"/>
      <c r="AE143" s="127"/>
      <c r="AF143" s="127"/>
    </row>
    <row r="144" spans="1:32" ht="18.75" hidden="1" outlineLevel="1" x14ac:dyDescent="0.3">
      <c r="A144" s="160">
        <v>3</v>
      </c>
      <c r="B144" s="161" t="s">
        <v>227</v>
      </c>
      <c r="C144" s="150">
        <f t="shared" si="41"/>
        <v>100</v>
      </c>
      <c r="D144" s="150">
        <v>85.454545454545453</v>
      </c>
      <c r="E144" s="150">
        <v>7.2727272727272725</v>
      </c>
      <c r="F144" s="150">
        <v>7.2727272727272725</v>
      </c>
      <c r="G144" s="150">
        <f t="shared" si="34"/>
        <v>18.745454545454546</v>
      </c>
      <c r="H144" s="150">
        <v>5.5090909090909097</v>
      </c>
      <c r="I144" s="150">
        <v>7.3454545454545457</v>
      </c>
      <c r="J144" s="150">
        <v>5.8909090909090907</v>
      </c>
      <c r="K144" s="150">
        <f t="shared" si="35"/>
        <v>33.281818181818181</v>
      </c>
      <c r="L144" s="150">
        <v>10.481818181818182</v>
      </c>
      <c r="M144" s="150">
        <v>11.4</v>
      </c>
      <c r="N144" s="150">
        <v>11.4</v>
      </c>
      <c r="O144" s="150">
        <f t="shared" si="36"/>
        <v>34.200000000000003</v>
      </c>
      <c r="P144" s="150">
        <v>11.4</v>
      </c>
      <c r="Q144" s="150">
        <v>11.4</v>
      </c>
      <c r="R144" s="150">
        <v>11.4</v>
      </c>
      <c r="S144" s="150">
        <f t="shared" si="37"/>
        <v>13.772727272727272</v>
      </c>
      <c r="T144" s="150">
        <v>4.418181818181818</v>
      </c>
      <c r="U144" s="150">
        <v>2.5454545454545454</v>
      </c>
      <c r="V144" s="150">
        <v>6.8090909090909086</v>
      </c>
      <c r="W144" s="133">
        <f t="shared" si="42"/>
        <v>40.627272727272725</v>
      </c>
      <c r="X144" s="133">
        <f t="shared" si="38"/>
        <v>27</v>
      </c>
      <c r="Y144" s="133">
        <v>9</v>
      </c>
      <c r="Z144" s="133">
        <v>0</v>
      </c>
      <c r="AA144" s="133">
        <v>18</v>
      </c>
      <c r="AB144" s="134">
        <f t="shared" si="39"/>
        <v>66.45782054150817</v>
      </c>
      <c r="AC144" s="135">
        <f t="shared" si="40"/>
        <v>27</v>
      </c>
      <c r="AD144" s="127"/>
      <c r="AE144" s="127"/>
      <c r="AF144" s="127"/>
    </row>
    <row r="145" spans="1:32" ht="18.75" hidden="1" outlineLevel="1" x14ac:dyDescent="0.3">
      <c r="A145" s="160">
        <v>4</v>
      </c>
      <c r="B145" s="161" t="s">
        <v>228</v>
      </c>
      <c r="C145" s="150">
        <f t="shared" si="41"/>
        <v>169.99999999999997</v>
      </c>
      <c r="D145" s="150">
        <v>145.27272727272725</v>
      </c>
      <c r="E145" s="150">
        <v>12.363636363636363</v>
      </c>
      <c r="F145" s="150">
        <v>12.363636363636363</v>
      </c>
      <c r="G145" s="150">
        <f t="shared" si="34"/>
        <v>31.867272727272727</v>
      </c>
      <c r="H145" s="150">
        <v>9.3654545454545453</v>
      </c>
      <c r="I145" s="150">
        <v>12.487272727272726</v>
      </c>
      <c r="J145" s="150">
        <v>10.014545454545456</v>
      </c>
      <c r="K145" s="150">
        <f t="shared" si="35"/>
        <v>56.579090909090908</v>
      </c>
      <c r="L145" s="150">
        <v>17.81909090909091</v>
      </c>
      <c r="M145" s="150">
        <v>19.38</v>
      </c>
      <c r="N145" s="150">
        <v>19.38</v>
      </c>
      <c r="O145" s="150">
        <f t="shared" si="36"/>
        <v>58.14</v>
      </c>
      <c r="P145" s="150">
        <v>19.38</v>
      </c>
      <c r="Q145" s="150">
        <v>19.38</v>
      </c>
      <c r="R145" s="150">
        <v>19.38</v>
      </c>
      <c r="S145" s="150">
        <f t="shared" si="37"/>
        <v>23.413636363636364</v>
      </c>
      <c r="T145" s="150">
        <v>7.5109090909090908</v>
      </c>
      <c r="U145" s="150">
        <v>4.3272727272727272</v>
      </c>
      <c r="V145" s="150">
        <v>11.575454545454546</v>
      </c>
      <c r="W145" s="133">
        <f t="shared" si="42"/>
        <v>69.066363636363633</v>
      </c>
      <c r="X145" s="133">
        <f t="shared" si="38"/>
        <v>27</v>
      </c>
      <c r="Y145" s="133">
        <v>11</v>
      </c>
      <c r="Z145" s="133">
        <v>0</v>
      </c>
      <c r="AA145" s="133">
        <v>16</v>
      </c>
      <c r="AB145" s="134">
        <f t="shared" si="39"/>
        <v>39.092835612651868</v>
      </c>
      <c r="AC145" s="135">
        <f t="shared" si="40"/>
        <v>15.882352941176473</v>
      </c>
      <c r="AD145" s="127"/>
      <c r="AE145" s="127"/>
      <c r="AF145" s="127"/>
    </row>
    <row r="146" spans="1:32" ht="18.75" hidden="1" outlineLevel="1" x14ac:dyDescent="0.3">
      <c r="A146" s="160">
        <v>5</v>
      </c>
      <c r="B146" s="161" t="s">
        <v>229</v>
      </c>
      <c r="C146" s="150">
        <f t="shared" si="41"/>
        <v>600</v>
      </c>
      <c r="D146" s="150">
        <v>512.72727272727275</v>
      </c>
      <c r="E146" s="150">
        <v>43.636363636363633</v>
      </c>
      <c r="F146" s="150">
        <v>43.636363636363633</v>
      </c>
      <c r="G146" s="150">
        <f t="shared" si="34"/>
        <v>112.47272727272727</v>
      </c>
      <c r="H146" s="150">
        <v>33.054545454545455</v>
      </c>
      <c r="I146" s="150">
        <v>44.072727272727271</v>
      </c>
      <c r="J146" s="150">
        <v>35.345454545454544</v>
      </c>
      <c r="K146" s="150">
        <f t="shared" si="35"/>
        <v>199.69090909090912</v>
      </c>
      <c r="L146" s="150">
        <v>62.890909090909098</v>
      </c>
      <c r="M146" s="150">
        <v>68.400000000000006</v>
      </c>
      <c r="N146" s="150">
        <v>68.400000000000006</v>
      </c>
      <c r="O146" s="150">
        <f t="shared" si="36"/>
        <v>205.20000000000002</v>
      </c>
      <c r="P146" s="150">
        <v>68.400000000000006</v>
      </c>
      <c r="Q146" s="150">
        <v>68.400000000000006</v>
      </c>
      <c r="R146" s="150">
        <v>68.400000000000006</v>
      </c>
      <c r="S146" s="150">
        <f t="shared" si="37"/>
        <v>82.636363636363626</v>
      </c>
      <c r="T146" s="150">
        <v>26.509090909090911</v>
      </c>
      <c r="U146" s="150">
        <v>15.272727272727273</v>
      </c>
      <c r="V146" s="150">
        <v>40.854545454545452</v>
      </c>
      <c r="W146" s="133">
        <f t="shared" si="42"/>
        <v>243.76363636363638</v>
      </c>
      <c r="X146" s="133">
        <f t="shared" si="38"/>
        <v>40</v>
      </c>
      <c r="Y146" s="133">
        <v>27</v>
      </c>
      <c r="Z146" s="133">
        <v>0</v>
      </c>
      <c r="AA146" s="133">
        <v>13</v>
      </c>
      <c r="AB146" s="134">
        <f t="shared" si="39"/>
        <v>16.40933840531066</v>
      </c>
      <c r="AC146" s="135">
        <f t="shared" si="40"/>
        <v>6.666666666666667</v>
      </c>
      <c r="AD146" s="127"/>
      <c r="AE146" s="127"/>
      <c r="AF146" s="127"/>
    </row>
    <row r="147" spans="1:32" ht="18.75" hidden="1" outlineLevel="1" x14ac:dyDescent="0.3">
      <c r="A147" s="160">
        <v>6</v>
      </c>
      <c r="B147" s="161" t="s">
        <v>230</v>
      </c>
      <c r="C147" s="150">
        <f t="shared" si="41"/>
        <v>625</v>
      </c>
      <c r="D147" s="150">
        <v>534.09090909090901</v>
      </c>
      <c r="E147" s="150">
        <v>45.454545454545453</v>
      </c>
      <c r="F147" s="150">
        <v>45.454545454545453</v>
      </c>
      <c r="G147" s="150">
        <f t="shared" si="34"/>
        <v>117.15909090909091</v>
      </c>
      <c r="H147" s="150">
        <v>34.43181818181818</v>
      </c>
      <c r="I147" s="150">
        <v>45.909090909090907</v>
      </c>
      <c r="J147" s="150">
        <v>36.81818181818182</v>
      </c>
      <c r="K147" s="150">
        <f t="shared" si="35"/>
        <v>208.01136363636363</v>
      </c>
      <c r="L147" s="150">
        <v>65.51136363636364</v>
      </c>
      <c r="M147" s="150">
        <v>71.25</v>
      </c>
      <c r="N147" s="150">
        <v>71.25</v>
      </c>
      <c r="O147" s="150">
        <f t="shared" si="36"/>
        <v>213.75</v>
      </c>
      <c r="P147" s="150">
        <v>71.25</v>
      </c>
      <c r="Q147" s="150">
        <v>71.25</v>
      </c>
      <c r="R147" s="150">
        <v>71.25</v>
      </c>
      <c r="S147" s="150">
        <f t="shared" si="37"/>
        <v>86.079545454545453</v>
      </c>
      <c r="T147" s="150">
        <v>27.613636363636363</v>
      </c>
      <c r="U147" s="150">
        <v>15.90909090909091</v>
      </c>
      <c r="V147" s="150">
        <v>42.55681818181818</v>
      </c>
      <c r="W147" s="133">
        <f t="shared" si="42"/>
        <v>253.92045454545456</v>
      </c>
      <c r="X147" s="133">
        <f t="shared" si="38"/>
        <v>34</v>
      </c>
      <c r="Y147" s="133">
        <v>15</v>
      </c>
      <c r="Z147" s="133">
        <v>0</v>
      </c>
      <c r="AA147" s="133">
        <v>19</v>
      </c>
      <c r="AB147" s="134">
        <f t="shared" si="39"/>
        <v>13.390020138733497</v>
      </c>
      <c r="AC147" s="135">
        <f t="shared" si="40"/>
        <v>5.4399999999999995</v>
      </c>
      <c r="AD147" s="127"/>
      <c r="AE147" s="127"/>
      <c r="AF147" s="127"/>
    </row>
    <row r="148" spans="1:32" ht="18.75" hidden="1" outlineLevel="1" x14ac:dyDescent="0.3">
      <c r="A148" s="160">
        <v>7</v>
      </c>
      <c r="B148" s="161" t="s">
        <v>231</v>
      </c>
      <c r="C148" s="150">
        <f t="shared" si="41"/>
        <v>250</v>
      </c>
      <c r="D148" s="150">
        <v>213.63636363636363</v>
      </c>
      <c r="E148" s="150">
        <v>18.18181818181818</v>
      </c>
      <c r="F148" s="150">
        <v>18.18181818181818</v>
      </c>
      <c r="G148" s="150">
        <f t="shared" si="34"/>
        <v>46.863636363636367</v>
      </c>
      <c r="H148" s="150">
        <v>13.772727272727273</v>
      </c>
      <c r="I148" s="150">
        <v>18.363636363636363</v>
      </c>
      <c r="J148" s="150">
        <v>14.727272727272728</v>
      </c>
      <c r="K148" s="150">
        <f t="shared" si="35"/>
        <v>83.204545454545453</v>
      </c>
      <c r="L148" s="150">
        <v>26.204545454545457</v>
      </c>
      <c r="M148" s="150">
        <v>28.5</v>
      </c>
      <c r="N148" s="150">
        <v>28.5</v>
      </c>
      <c r="O148" s="150">
        <f t="shared" si="36"/>
        <v>85.5</v>
      </c>
      <c r="P148" s="150">
        <v>28.5</v>
      </c>
      <c r="Q148" s="150">
        <v>28.5</v>
      </c>
      <c r="R148" s="150">
        <v>28.5</v>
      </c>
      <c r="S148" s="150">
        <f t="shared" si="37"/>
        <v>34.431818181818187</v>
      </c>
      <c r="T148" s="150">
        <v>11.045454545454545</v>
      </c>
      <c r="U148" s="150">
        <v>6.3636363636363642</v>
      </c>
      <c r="V148" s="150">
        <v>17.022727272727273</v>
      </c>
      <c r="W148" s="133">
        <f t="shared" si="42"/>
        <v>101.56818181818183</v>
      </c>
      <c r="X148" s="133">
        <f t="shared" si="38"/>
        <v>27</v>
      </c>
      <c r="Y148" s="133">
        <v>10</v>
      </c>
      <c r="Z148" s="133">
        <v>0</v>
      </c>
      <c r="AA148" s="133">
        <v>17</v>
      </c>
      <c r="AB148" s="134">
        <f t="shared" si="39"/>
        <v>26.583128216603264</v>
      </c>
      <c r="AC148" s="135">
        <f t="shared" si="40"/>
        <v>10.8</v>
      </c>
      <c r="AD148" s="127"/>
      <c r="AE148" s="127"/>
      <c r="AF148" s="127"/>
    </row>
    <row r="149" spans="1:32" ht="18.75" hidden="1" outlineLevel="1" x14ac:dyDescent="0.3">
      <c r="A149" s="160">
        <v>8</v>
      </c>
      <c r="B149" s="161" t="s">
        <v>232</v>
      </c>
      <c r="C149" s="150">
        <f t="shared" si="41"/>
        <v>349.99999999999994</v>
      </c>
      <c r="D149" s="150">
        <v>299.09090909090907</v>
      </c>
      <c r="E149" s="150">
        <v>25.454545454545453</v>
      </c>
      <c r="F149" s="150">
        <v>25.454545454545453</v>
      </c>
      <c r="G149" s="150">
        <f t="shared" si="34"/>
        <v>65.609090909090895</v>
      </c>
      <c r="H149" s="150">
        <v>19.281818181818181</v>
      </c>
      <c r="I149" s="150">
        <v>25.709090909090907</v>
      </c>
      <c r="J149" s="150">
        <v>20.618181818181817</v>
      </c>
      <c r="K149" s="150">
        <f t="shared" si="35"/>
        <v>116.48636363636365</v>
      </c>
      <c r="L149" s="150">
        <v>36.686363636363637</v>
      </c>
      <c r="M149" s="150">
        <v>39.9</v>
      </c>
      <c r="N149" s="150">
        <v>39.9</v>
      </c>
      <c r="O149" s="150">
        <f t="shared" si="36"/>
        <v>119.69999999999999</v>
      </c>
      <c r="P149" s="150">
        <v>39.9</v>
      </c>
      <c r="Q149" s="150">
        <v>39.9</v>
      </c>
      <c r="R149" s="150">
        <v>39.9</v>
      </c>
      <c r="S149" s="150">
        <f t="shared" si="37"/>
        <v>48.204545454545453</v>
      </c>
      <c r="T149" s="150">
        <v>15.463636363636365</v>
      </c>
      <c r="U149" s="150">
        <v>8.9090909090909101</v>
      </c>
      <c r="V149" s="150">
        <v>23.831818181818182</v>
      </c>
      <c r="W149" s="133">
        <f t="shared" si="42"/>
        <v>142.19545454545454</v>
      </c>
      <c r="X149" s="133">
        <f t="shared" si="38"/>
        <v>33</v>
      </c>
      <c r="Y149" s="133">
        <v>9</v>
      </c>
      <c r="Z149" s="133">
        <v>0</v>
      </c>
      <c r="AA149" s="133">
        <v>24</v>
      </c>
      <c r="AB149" s="134">
        <f t="shared" si="39"/>
        <v>23.207492887510789</v>
      </c>
      <c r="AC149" s="135">
        <f t="shared" si="40"/>
        <v>9.4285714285714306</v>
      </c>
      <c r="AD149" s="127"/>
      <c r="AE149" s="127"/>
      <c r="AF149" s="127"/>
    </row>
    <row r="150" spans="1:32" ht="18.75" hidden="1" outlineLevel="1" x14ac:dyDescent="0.3">
      <c r="A150" s="160">
        <v>9</v>
      </c>
      <c r="B150" s="161" t="s">
        <v>233</v>
      </c>
      <c r="C150" s="150">
        <f t="shared" si="41"/>
        <v>210</v>
      </c>
      <c r="D150" s="150">
        <v>179.45454545454544</v>
      </c>
      <c r="E150" s="150">
        <v>15.272727272727272</v>
      </c>
      <c r="F150" s="150">
        <v>15.272727272727272</v>
      </c>
      <c r="G150" s="150">
        <f t="shared" si="34"/>
        <v>39.365454545454547</v>
      </c>
      <c r="H150" s="150">
        <v>11.56909090909091</v>
      </c>
      <c r="I150" s="150">
        <v>15.425454545454546</v>
      </c>
      <c r="J150" s="150">
        <v>12.370909090909091</v>
      </c>
      <c r="K150" s="150">
        <f t="shared" si="35"/>
        <v>69.891818181818181</v>
      </c>
      <c r="L150" s="150">
        <v>22.011818181818182</v>
      </c>
      <c r="M150" s="150">
        <v>23.94</v>
      </c>
      <c r="N150" s="150">
        <v>23.94</v>
      </c>
      <c r="O150" s="150">
        <f t="shared" si="36"/>
        <v>71.820000000000007</v>
      </c>
      <c r="P150" s="150">
        <v>23.94</v>
      </c>
      <c r="Q150" s="150">
        <v>23.94</v>
      </c>
      <c r="R150" s="150">
        <v>23.94</v>
      </c>
      <c r="S150" s="150">
        <f t="shared" si="37"/>
        <v>28.922727272727272</v>
      </c>
      <c r="T150" s="150">
        <v>9.2781818181818192</v>
      </c>
      <c r="U150" s="150">
        <v>5.3454545454545457</v>
      </c>
      <c r="V150" s="150">
        <v>14.299090909090909</v>
      </c>
      <c r="W150" s="133">
        <f t="shared" si="42"/>
        <v>85.317272727272723</v>
      </c>
      <c r="X150" s="133">
        <f t="shared" si="38"/>
        <v>29</v>
      </c>
      <c r="Y150" s="133">
        <v>6</v>
      </c>
      <c r="Z150" s="133">
        <v>0</v>
      </c>
      <c r="AA150" s="133">
        <v>23</v>
      </c>
      <c r="AB150" s="134">
        <f t="shared" si="39"/>
        <v>33.990772411000655</v>
      </c>
      <c r="AC150" s="135">
        <f t="shared" si="40"/>
        <v>13.80952380952381</v>
      </c>
      <c r="AD150" s="127"/>
      <c r="AE150" s="127"/>
      <c r="AF150" s="127"/>
    </row>
    <row r="151" spans="1:32" ht="18.75" hidden="1" outlineLevel="1" x14ac:dyDescent="0.3">
      <c r="A151" s="160">
        <v>10</v>
      </c>
      <c r="B151" s="161" t="s">
        <v>234</v>
      </c>
      <c r="C151" s="150">
        <f t="shared" si="41"/>
        <v>300</v>
      </c>
      <c r="D151" s="150">
        <v>256.36363636363637</v>
      </c>
      <c r="E151" s="150">
        <v>21.818181818181817</v>
      </c>
      <c r="F151" s="150">
        <v>21.818181818181817</v>
      </c>
      <c r="G151" s="150">
        <f t="shared" si="34"/>
        <v>56.236363636363635</v>
      </c>
      <c r="H151" s="150">
        <v>16.527272727272727</v>
      </c>
      <c r="I151" s="150">
        <v>22.036363636363635</v>
      </c>
      <c r="J151" s="150">
        <v>17.672727272727272</v>
      </c>
      <c r="K151" s="150">
        <f t="shared" si="35"/>
        <v>99.845454545454558</v>
      </c>
      <c r="L151" s="150">
        <v>31.445454545454549</v>
      </c>
      <c r="M151" s="150">
        <v>34.200000000000003</v>
      </c>
      <c r="N151" s="150">
        <v>34.200000000000003</v>
      </c>
      <c r="O151" s="150">
        <f t="shared" si="36"/>
        <v>102.60000000000001</v>
      </c>
      <c r="P151" s="150">
        <v>34.200000000000003</v>
      </c>
      <c r="Q151" s="150">
        <v>34.200000000000003</v>
      </c>
      <c r="R151" s="150">
        <v>34.200000000000003</v>
      </c>
      <c r="S151" s="150">
        <f t="shared" si="37"/>
        <v>41.318181818181813</v>
      </c>
      <c r="T151" s="150">
        <v>13.254545454545456</v>
      </c>
      <c r="U151" s="150">
        <v>7.6363636363636367</v>
      </c>
      <c r="V151" s="150">
        <v>20.427272727272726</v>
      </c>
      <c r="W151" s="133">
        <f t="shared" si="42"/>
        <v>121.88181818181819</v>
      </c>
      <c r="X151" s="133">
        <f t="shared" si="38"/>
        <v>33</v>
      </c>
      <c r="Y151" s="133">
        <v>8</v>
      </c>
      <c r="Z151" s="133">
        <v>0</v>
      </c>
      <c r="AA151" s="133">
        <v>25</v>
      </c>
      <c r="AB151" s="134">
        <f t="shared" si="39"/>
        <v>27.075408368762581</v>
      </c>
      <c r="AC151" s="135">
        <f t="shared" si="40"/>
        <v>11</v>
      </c>
      <c r="AD151" s="127"/>
      <c r="AE151" s="127"/>
      <c r="AF151" s="127"/>
    </row>
    <row r="152" spans="1:32" ht="18.75" hidden="1" outlineLevel="1" x14ac:dyDescent="0.3">
      <c r="A152" s="160">
        <v>11</v>
      </c>
      <c r="B152" s="161" t="s">
        <v>235</v>
      </c>
      <c r="C152" s="150">
        <f t="shared" si="41"/>
        <v>625</v>
      </c>
      <c r="D152" s="150">
        <v>534.09090909090901</v>
      </c>
      <c r="E152" s="150">
        <v>45.454545454545453</v>
      </c>
      <c r="F152" s="150">
        <v>45.454545454545453</v>
      </c>
      <c r="G152" s="150">
        <f t="shared" si="34"/>
        <v>117.15909090909091</v>
      </c>
      <c r="H152" s="150">
        <v>34.43181818181818</v>
      </c>
      <c r="I152" s="150">
        <v>45.909090909090907</v>
      </c>
      <c r="J152" s="150">
        <v>36.81818181818182</v>
      </c>
      <c r="K152" s="150">
        <f t="shared" si="35"/>
        <v>208.01136363636363</v>
      </c>
      <c r="L152" s="150">
        <v>65.51136363636364</v>
      </c>
      <c r="M152" s="150">
        <v>71.25</v>
      </c>
      <c r="N152" s="150">
        <v>71.25</v>
      </c>
      <c r="O152" s="150">
        <f t="shared" si="36"/>
        <v>213.75</v>
      </c>
      <c r="P152" s="150">
        <v>71.25</v>
      </c>
      <c r="Q152" s="150">
        <v>71.25</v>
      </c>
      <c r="R152" s="150">
        <v>71.25</v>
      </c>
      <c r="S152" s="150">
        <f t="shared" si="37"/>
        <v>86.079545454545453</v>
      </c>
      <c r="T152" s="150">
        <v>27.613636363636363</v>
      </c>
      <c r="U152" s="150">
        <v>15.90909090909091</v>
      </c>
      <c r="V152" s="150">
        <v>42.55681818181818</v>
      </c>
      <c r="W152" s="133">
        <f t="shared" si="42"/>
        <v>253.92045454545456</v>
      </c>
      <c r="X152" s="133">
        <f t="shared" si="38"/>
        <v>45</v>
      </c>
      <c r="Y152" s="133">
        <v>15</v>
      </c>
      <c r="Z152" s="133">
        <v>0</v>
      </c>
      <c r="AA152" s="133">
        <v>30</v>
      </c>
      <c r="AB152" s="134">
        <f t="shared" si="39"/>
        <v>17.722085477735511</v>
      </c>
      <c r="AC152" s="135">
        <f t="shared" si="40"/>
        <v>7.1999999999999993</v>
      </c>
      <c r="AD152" s="127"/>
      <c r="AE152" s="127"/>
      <c r="AF152" s="127"/>
    </row>
    <row r="153" spans="1:32" ht="18.75" hidden="1" outlineLevel="1" x14ac:dyDescent="0.3">
      <c r="A153" s="160">
        <v>12</v>
      </c>
      <c r="B153" s="161" t="s">
        <v>236</v>
      </c>
      <c r="C153" s="150">
        <f t="shared" si="41"/>
        <v>250</v>
      </c>
      <c r="D153" s="150">
        <v>213.63636363636363</v>
      </c>
      <c r="E153" s="150">
        <v>18.18181818181818</v>
      </c>
      <c r="F153" s="150">
        <v>18.18181818181818</v>
      </c>
      <c r="G153" s="150">
        <f t="shared" si="34"/>
        <v>46.863636363636367</v>
      </c>
      <c r="H153" s="150">
        <v>13.772727272727273</v>
      </c>
      <c r="I153" s="150">
        <v>18.363636363636363</v>
      </c>
      <c r="J153" s="150">
        <v>14.727272727272728</v>
      </c>
      <c r="K153" s="150">
        <f t="shared" si="35"/>
        <v>83.204545454545453</v>
      </c>
      <c r="L153" s="150">
        <v>26.204545454545457</v>
      </c>
      <c r="M153" s="150">
        <v>28.5</v>
      </c>
      <c r="N153" s="150">
        <v>28.5</v>
      </c>
      <c r="O153" s="150">
        <f t="shared" si="36"/>
        <v>85.5</v>
      </c>
      <c r="P153" s="150">
        <v>28.5</v>
      </c>
      <c r="Q153" s="150">
        <v>28.5</v>
      </c>
      <c r="R153" s="150">
        <v>28.5</v>
      </c>
      <c r="S153" s="150">
        <f t="shared" si="37"/>
        <v>34.431818181818187</v>
      </c>
      <c r="T153" s="150">
        <v>11.045454545454545</v>
      </c>
      <c r="U153" s="150">
        <v>6.3636363636363642</v>
      </c>
      <c r="V153" s="150">
        <v>17.022727272727273</v>
      </c>
      <c r="W153" s="133">
        <f t="shared" si="42"/>
        <v>101.56818181818183</v>
      </c>
      <c r="X153" s="133">
        <f t="shared" si="38"/>
        <v>30</v>
      </c>
      <c r="Y153" s="133">
        <v>7</v>
      </c>
      <c r="Z153" s="133">
        <v>0</v>
      </c>
      <c r="AA153" s="133">
        <v>23</v>
      </c>
      <c r="AB153" s="134">
        <f t="shared" si="39"/>
        <v>29.536809129559181</v>
      </c>
      <c r="AC153" s="135">
        <f t="shared" si="40"/>
        <v>12</v>
      </c>
      <c r="AD153" s="127"/>
      <c r="AE153" s="127"/>
      <c r="AF153" s="127"/>
    </row>
    <row r="154" spans="1:32" ht="18.75" hidden="1" outlineLevel="1" x14ac:dyDescent="0.3">
      <c r="A154" s="160">
        <v>13</v>
      </c>
      <c r="B154" s="161" t="s">
        <v>237</v>
      </c>
      <c r="C154" s="150">
        <f t="shared" si="41"/>
        <v>500</v>
      </c>
      <c r="D154" s="150">
        <v>427.27272727272725</v>
      </c>
      <c r="E154" s="150">
        <v>36.36363636363636</v>
      </c>
      <c r="F154" s="150">
        <v>36.36363636363636</v>
      </c>
      <c r="G154" s="150">
        <f t="shared" si="34"/>
        <v>93.727272727272734</v>
      </c>
      <c r="H154" s="150">
        <v>27.545454545454547</v>
      </c>
      <c r="I154" s="150">
        <v>36.727272727272727</v>
      </c>
      <c r="J154" s="150">
        <v>29.454545454545457</v>
      </c>
      <c r="K154" s="150">
        <f t="shared" si="35"/>
        <v>166.40909090909091</v>
      </c>
      <c r="L154" s="150">
        <v>52.409090909090914</v>
      </c>
      <c r="M154" s="150">
        <v>57</v>
      </c>
      <c r="N154" s="150">
        <v>57</v>
      </c>
      <c r="O154" s="150">
        <f t="shared" si="36"/>
        <v>171</v>
      </c>
      <c r="P154" s="150">
        <v>57</v>
      </c>
      <c r="Q154" s="150">
        <v>57</v>
      </c>
      <c r="R154" s="150">
        <v>57</v>
      </c>
      <c r="S154" s="150">
        <f t="shared" si="37"/>
        <v>68.863636363636374</v>
      </c>
      <c r="T154" s="150">
        <v>22.09090909090909</v>
      </c>
      <c r="U154" s="150">
        <v>12.727272727272728</v>
      </c>
      <c r="V154" s="150">
        <v>34.045454545454547</v>
      </c>
      <c r="W154" s="133">
        <f t="shared" si="42"/>
        <v>203.13636363636365</v>
      </c>
      <c r="X154" s="133">
        <f t="shared" si="38"/>
        <v>34</v>
      </c>
      <c r="Y154" s="133">
        <v>12</v>
      </c>
      <c r="Z154" s="133">
        <v>0</v>
      </c>
      <c r="AA154" s="133">
        <v>22</v>
      </c>
      <c r="AB154" s="134">
        <f t="shared" si="39"/>
        <v>16.73752517341687</v>
      </c>
      <c r="AC154" s="135">
        <f t="shared" si="40"/>
        <v>6.8000000000000007</v>
      </c>
      <c r="AD154" s="127"/>
      <c r="AE154" s="127"/>
      <c r="AF154" s="127"/>
    </row>
    <row r="155" spans="1:32" ht="18.75" hidden="1" outlineLevel="1" x14ac:dyDescent="0.3">
      <c r="A155" s="160">
        <v>14</v>
      </c>
      <c r="B155" s="161" t="s">
        <v>238</v>
      </c>
      <c r="C155" s="150">
        <f t="shared" si="41"/>
        <v>450</v>
      </c>
      <c r="D155" s="150">
        <v>384.5454545454545</v>
      </c>
      <c r="E155" s="150">
        <v>32.727272727272727</v>
      </c>
      <c r="F155" s="150">
        <v>32.727272727272727</v>
      </c>
      <c r="G155" s="150">
        <f t="shared" si="34"/>
        <v>84.354545454545459</v>
      </c>
      <c r="H155" s="150">
        <v>24.790909090909093</v>
      </c>
      <c r="I155" s="150">
        <v>33.054545454545455</v>
      </c>
      <c r="J155" s="150">
        <v>26.509090909090911</v>
      </c>
      <c r="K155" s="150">
        <f t="shared" si="35"/>
        <v>149.76818181818183</v>
      </c>
      <c r="L155" s="150">
        <v>47.168181818181822</v>
      </c>
      <c r="M155" s="150">
        <v>51.300000000000004</v>
      </c>
      <c r="N155" s="150">
        <v>51.300000000000004</v>
      </c>
      <c r="O155" s="150">
        <f t="shared" si="36"/>
        <v>153.9</v>
      </c>
      <c r="P155" s="150">
        <v>51.300000000000004</v>
      </c>
      <c r="Q155" s="150">
        <v>51.300000000000004</v>
      </c>
      <c r="R155" s="150">
        <v>51.300000000000004</v>
      </c>
      <c r="S155" s="150">
        <f t="shared" si="37"/>
        <v>61.977272727272727</v>
      </c>
      <c r="T155" s="150">
        <v>19.881818181818183</v>
      </c>
      <c r="U155" s="150">
        <v>11.454545454545455</v>
      </c>
      <c r="V155" s="150">
        <v>30.640909090909091</v>
      </c>
      <c r="W155" s="133">
        <f t="shared" si="42"/>
        <v>182.82272727272729</v>
      </c>
      <c r="X155" s="133">
        <f t="shared" si="38"/>
        <v>31</v>
      </c>
      <c r="Y155" s="133">
        <v>13</v>
      </c>
      <c r="Z155" s="133">
        <v>0</v>
      </c>
      <c r="AA155" s="133">
        <v>18</v>
      </c>
      <c r="AB155" s="134">
        <f t="shared" si="39"/>
        <v>16.956316352154346</v>
      </c>
      <c r="AC155" s="135">
        <f t="shared" si="40"/>
        <v>6.8888888888888893</v>
      </c>
      <c r="AD155" s="127"/>
      <c r="AE155" s="127"/>
      <c r="AF155" s="127"/>
    </row>
    <row r="156" spans="1:32" ht="18.75" hidden="1" outlineLevel="1" x14ac:dyDescent="0.3">
      <c r="A156" s="160">
        <v>15</v>
      </c>
      <c r="B156" s="161" t="s">
        <v>239</v>
      </c>
      <c r="C156" s="150">
        <f t="shared" si="41"/>
        <v>349.99999999999994</v>
      </c>
      <c r="D156" s="150">
        <v>299.09090909090907</v>
      </c>
      <c r="E156" s="150">
        <v>25.454545454545453</v>
      </c>
      <c r="F156" s="150">
        <v>25.454545454545453</v>
      </c>
      <c r="G156" s="150">
        <f t="shared" si="34"/>
        <v>65.609090909090895</v>
      </c>
      <c r="H156" s="150">
        <v>19.281818181818181</v>
      </c>
      <c r="I156" s="150">
        <v>25.709090909090907</v>
      </c>
      <c r="J156" s="150">
        <v>20.618181818181817</v>
      </c>
      <c r="K156" s="150">
        <f t="shared" si="35"/>
        <v>116.48636363636365</v>
      </c>
      <c r="L156" s="150">
        <v>36.686363636363637</v>
      </c>
      <c r="M156" s="150">
        <v>39.9</v>
      </c>
      <c r="N156" s="150">
        <v>39.9</v>
      </c>
      <c r="O156" s="150">
        <f t="shared" si="36"/>
        <v>119.69999999999999</v>
      </c>
      <c r="P156" s="150">
        <v>39.9</v>
      </c>
      <c r="Q156" s="150">
        <v>39.9</v>
      </c>
      <c r="R156" s="150">
        <v>39.9</v>
      </c>
      <c r="S156" s="150">
        <f t="shared" si="37"/>
        <v>48.204545454545453</v>
      </c>
      <c r="T156" s="150">
        <v>15.463636363636365</v>
      </c>
      <c r="U156" s="150">
        <v>8.9090909090909101</v>
      </c>
      <c r="V156" s="150">
        <v>23.831818181818182</v>
      </c>
      <c r="W156" s="133">
        <f t="shared" si="42"/>
        <v>142.19545454545454</v>
      </c>
      <c r="X156" s="133">
        <f t="shared" si="38"/>
        <v>27</v>
      </c>
      <c r="Y156" s="133">
        <v>12</v>
      </c>
      <c r="Z156" s="133">
        <v>0</v>
      </c>
      <c r="AA156" s="133">
        <v>15</v>
      </c>
      <c r="AB156" s="134">
        <f t="shared" si="39"/>
        <v>18.987948726145191</v>
      </c>
      <c r="AC156" s="135">
        <f t="shared" si="40"/>
        <v>7.7142857142857153</v>
      </c>
      <c r="AD156" s="127"/>
      <c r="AE156" s="127"/>
      <c r="AF156" s="127"/>
    </row>
    <row r="157" spans="1:32" ht="26.25" customHeight="1" collapsed="1" x14ac:dyDescent="0.2">
      <c r="A157" s="130">
        <v>11</v>
      </c>
      <c r="B157" s="131" t="s">
        <v>286</v>
      </c>
      <c r="C157" s="132">
        <f t="shared" si="41"/>
        <v>4800.0000000000009</v>
      </c>
      <c r="D157" s="132">
        <v>3900</v>
      </c>
      <c r="E157" s="132">
        <v>600</v>
      </c>
      <c r="F157" s="132">
        <v>300</v>
      </c>
      <c r="G157" s="132">
        <f t="shared" si="34"/>
        <v>904</v>
      </c>
      <c r="H157" s="132">
        <v>267</v>
      </c>
      <c r="I157" s="132">
        <v>356</v>
      </c>
      <c r="J157" s="132">
        <v>281</v>
      </c>
      <c r="K157" s="132">
        <f t="shared" si="35"/>
        <v>1600.0000000000005</v>
      </c>
      <c r="L157" s="132">
        <v>504</v>
      </c>
      <c r="M157" s="132">
        <v>548.00000000000023</v>
      </c>
      <c r="N157" s="132">
        <v>548.00000000000023</v>
      </c>
      <c r="O157" s="132">
        <f t="shared" si="36"/>
        <v>1644.0000000000007</v>
      </c>
      <c r="P157" s="132">
        <v>548.00000000000023</v>
      </c>
      <c r="Q157" s="132">
        <v>548.00000000000023</v>
      </c>
      <c r="R157" s="132">
        <v>548.00000000000023</v>
      </c>
      <c r="S157" s="132">
        <f t="shared" si="37"/>
        <v>652</v>
      </c>
      <c r="T157" s="132">
        <v>207</v>
      </c>
      <c r="U157" s="132">
        <v>120</v>
      </c>
      <c r="V157" s="132">
        <v>325</v>
      </c>
      <c r="W157" s="133">
        <f t="shared" si="42"/>
        <v>1956.0000000000002</v>
      </c>
      <c r="X157" s="133">
        <f t="shared" si="38"/>
        <v>170</v>
      </c>
      <c r="Y157" s="133">
        <f>SUM(Y158:Y179)</f>
        <v>106</v>
      </c>
      <c r="Z157" s="133">
        <f t="shared" ref="Z157:AA157" si="44">SUM(Z158:Z179)</f>
        <v>0</v>
      </c>
      <c r="AA157" s="133">
        <f t="shared" si="44"/>
        <v>64</v>
      </c>
      <c r="AB157" s="134">
        <f t="shared" si="39"/>
        <v>8.6912065439672794</v>
      </c>
      <c r="AC157" s="135">
        <f t="shared" si="40"/>
        <v>3.5416666666666661</v>
      </c>
      <c r="AE157" s="127"/>
    </row>
    <row r="158" spans="1:32" ht="18.75" hidden="1" outlineLevel="1" x14ac:dyDescent="0.2">
      <c r="A158" s="136">
        <v>1</v>
      </c>
      <c r="B158" s="162" t="s">
        <v>80</v>
      </c>
      <c r="C158" s="136">
        <f t="shared" si="41"/>
        <v>430</v>
      </c>
      <c r="D158" s="136">
        <v>350</v>
      </c>
      <c r="E158" s="136">
        <v>54</v>
      </c>
      <c r="F158" s="136">
        <v>26</v>
      </c>
      <c r="G158" s="136">
        <f t="shared" si="34"/>
        <v>83</v>
      </c>
      <c r="H158" s="136">
        <v>26</v>
      </c>
      <c r="I158" s="136">
        <v>32</v>
      </c>
      <c r="J158" s="136">
        <v>25</v>
      </c>
      <c r="K158" s="136">
        <f t="shared" si="35"/>
        <v>141</v>
      </c>
      <c r="L158" s="136">
        <v>45</v>
      </c>
      <c r="M158" s="136">
        <v>48</v>
      </c>
      <c r="N158" s="136">
        <v>48</v>
      </c>
      <c r="O158" s="136">
        <f t="shared" si="36"/>
        <v>144</v>
      </c>
      <c r="P158" s="136">
        <v>48</v>
      </c>
      <c r="Q158" s="136">
        <v>48</v>
      </c>
      <c r="R158" s="136">
        <v>48</v>
      </c>
      <c r="S158" s="136">
        <f t="shared" si="37"/>
        <v>62</v>
      </c>
      <c r="T158" s="136">
        <v>18</v>
      </c>
      <c r="U158" s="136">
        <v>11</v>
      </c>
      <c r="V158" s="136">
        <v>33</v>
      </c>
      <c r="W158" s="133">
        <f t="shared" si="42"/>
        <v>176</v>
      </c>
      <c r="X158" s="133">
        <f t="shared" si="38"/>
        <v>15</v>
      </c>
      <c r="Y158" s="133">
        <v>10</v>
      </c>
      <c r="Z158" s="133"/>
      <c r="AA158" s="133">
        <v>5</v>
      </c>
      <c r="AB158" s="134">
        <f t="shared" si="39"/>
        <v>8.5227272727272716</v>
      </c>
      <c r="AC158" s="135">
        <f t="shared" si="40"/>
        <v>3.4883720930232558</v>
      </c>
    </row>
    <row r="159" spans="1:32" ht="18.75" hidden="1" outlineLevel="1" x14ac:dyDescent="0.2">
      <c r="A159" s="136">
        <v>2</v>
      </c>
      <c r="B159" s="162" t="s">
        <v>81</v>
      </c>
      <c r="C159" s="136">
        <f t="shared" si="41"/>
        <v>360</v>
      </c>
      <c r="D159" s="136">
        <v>293</v>
      </c>
      <c r="E159" s="136">
        <v>45</v>
      </c>
      <c r="F159" s="136">
        <v>22</v>
      </c>
      <c r="G159" s="136">
        <f t="shared" si="34"/>
        <v>68</v>
      </c>
      <c r="H159" s="136">
        <v>20</v>
      </c>
      <c r="I159" s="136">
        <v>27</v>
      </c>
      <c r="J159" s="136">
        <v>21</v>
      </c>
      <c r="K159" s="136">
        <f t="shared" si="35"/>
        <v>120</v>
      </c>
      <c r="L159" s="136">
        <v>38</v>
      </c>
      <c r="M159" s="136">
        <v>41</v>
      </c>
      <c r="N159" s="136">
        <v>41</v>
      </c>
      <c r="O159" s="136">
        <f t="shared" si="36"/>
        <v>123</v>
      </c>
      <c r="P159" s="136">
        <v>41</v>
      </c>
      <c r="Q159" s="136">
        <v>41</v>
      </c>
      <c r="R159" s="136">
        <v>41</v>
      </c>
      <c r="S159" s="136">
        <f t="shared" si="37"/>
        <v>49</v>
      </c>
      <c r="T159" s="136">
        <v>16</v>
      </c>
      <c r="U159" s="136">
        <v>9</v>
      </c>
      <c r="V159" s="136">
        <v>24</v>
      </c>
      <c r="W159" s="133">
        <f t="shared" si="42"/>
        <v>147</v>
      </c>
      <c r="X159" s="133">
        <f t="shared" si="38"/>
        <v>12</v>
      </c>
      <c r="Y159" s="133">
        <v>8</v>
      </c>
      <c r="Z159" s="133"/>
      <c r="AA159" s="133">
        <v>4</v>
      </c>
      <c r="AB159" s="134">
        <f t="shared" si="39"/>
        <v>8.1632653061224492</v>
      </c>
      <c r="AC159" s="135">
        <f t="shared" si="40"/>
        <v>3.3333333333333335</v>
      </c>
    </row>
    <row r="160" spans="1:32" ht="18.75" hidden="1" outlineLevel="1" x14ac:dyDescent="0.2">
      <c r="A160" s="136">
        <v>3</v>
      </c>
      <c r="B160" s="162" t="s">
        <v>82</v>
      </c>
      <c r="C160" s="136">
        <f t="shared" si="41"/>
        <v>208</v>
      </c>
      <c r="D160" s="136">
        <v>169</v>
      </c>
      <c r="E160" s="136">
        <v>26</v>
      </c>
      <c r="F160" s="136">
        <v>13</v>
      </c>
      <c r="G160" s="136">
        <f t="shared" si="34"/>
        <v>38</v>
      </c>
      <c r="H160" s="136">
        <v>11</v>
      </c>
      <c r="I160" s="136">
        <v>15</v>
      </c>
      <c r="J160" s="136">
        <v>12</v>
      </c>
      <c r="K160" s="136">
        <f t="shared" si="35"/>
        <v>70</v>
      </c>
      <c r="L160" s="136">
        <v>22</v>
      </c>
      <c r="M160" s="136">
        <v>24</v>
      </c>
      <c r="N160" s="136">
        <v>24</v>
      </c>
      <c r="O160" s="136">
        <f t="shared" si="36"/>
        <v>72</v>
      </c>
      <c r="P160" s="136">
        <v>24</v>
      </c>
      <c r="Q160" s="136">
        <v>24</v>
      </c>
      <c r="R160" s="136">
        <v>24</v>
      </c>
      <c r="S160" s="136">
        <f t="shared" si="37"/>
        <v>28</v>
      </c>
      <c r="T160" s="136">
        <v>9</v>
      </c>
      <c r="U160" s="136">
        <v>5</v>
      </c>
      <c r="V160" s="136">
        <v>14</v>
      </c>
      <c r="W160" s="133">
        <f t="shared" si="42"/>
        <v>84</v>
      </c>
      <c r="X160" s="133">
        <f t="shared" si="38"/>
        <v>9</v>
      </c>
      <c r="Y160" s="133">
        <v>5</v>
      </c>
      <c r="Z160" s="133"/>
      <c r="AA160" s="133">
        <v>4</v>
      </c>
      <c r="AB160" s="134">
        <f t="shared" si="39"/>
        <v>10.714285714285714</v>
      </c>
      <c r="AC160" s="135">
        <f t="shared" si="40"/>
        <v>4.3269230769230766</v>
      </c>
    </row>
    <row r="161" spans="1:29" ht="18.75" hidden="1" outlineLevel="1" x14ac:dyDescent="0.2">
      <c r="A161" s="136">
        <v>4</v>
      </c>
      <c r="B161" s="162" t="s">
        <v>83</v>
      </c>
      <c r="C161" s="136">
        <f t="shared" si="41"/>
        <v>201</v>
      </c>
      <c r="D161" s="136">
        <v>163</v>
      </c>
      <c r="E161" s="136">
        <v>25</v>
      </c>
      <c r="F161" s="136">
        <v>13</v>
      </c>
      <c r="G161" s="136">
        <f t="shared" si="34"/>
        <v>38</v>
      </c>
      <c r="H161" s="136">
        <v>11</v>
      </c>
      <c r="I161" s="136">
        <v>15</v>
      </c>
      <c r="J161" s="136">
        <v>12</v>
      </c>
      <c r="K161" s="136">
        <f t="shared" si="35"/>
        <v>67</v>
      </c>
      <c r="L161" s="136">
        <v>21</v>
      </c>
      <c r="M161" s="136">
        <v>23</v>
      </c>
      <c r="N161" s="136">
        <v>23</v>
      </c>
      <c r="O161" s="136">
        <f t="shared" si="36"/>
        <v>69</v>
      </c>
      <c r="P161" s="136">
        <v>23</v>
      </c>
      <c r="Q161" s="136">
        <v>23</v>
      </c>
      <c r="R161" s="136">
        <v>23</v>
      </c>
      <c r="S161" s="136">
        <f t="shared" si="37"/>
        <v>27</v>
      </c>
      <c r="T161" s="136">
        <v>9</v>
      </c>
      <c r="U161" s="136">
        <v>5</v>
      </c>
      <c r="V161" s="136">
        <v>13</v>
      </c>
      <c r="W161" s="133">
        <f t="shared" si="42"/>
        <v>82</v>
      </c>
      <c r="X161" s="133">
        <f t="shared" si="38"/>
        <v>12</v>
      </c>
      <c r="Y161" s="133">
        <v>4</v>
      </c>
      <c r="Z161" s="133"/>
      <c r="AA161" s="133">
        <v>8</v>
      </c>
      <c r="AB161" s="134">
        <f t="shared" si="39"/>
        <v>14.634146341463413</v>
      </c>
      <c r="AC161" s="135">
        <f t="shared" si="40"/>
        <v>5.9701492537313428</v>
      </c>
    </row>
    <row r="162" spans="1:29" ht="18.75" hidden="1" outlineLevel="1" x14ac:dyDescent="0.2">
      <c r="A162" s="136">
        <v>5</v>
      </c>
      <c r="B162" s="162" t="s">
        <v>84</v>
      </c>
      <c r="C162" s="136">
        <f t="shared" si="41"/>
        <v>388</v>
      </c>
      <c r="D162" s="136">
        <v>315</v>
      </c>
      <c r="E162" s="136">
        <v>49</v>
      </c>
      <c r="F162" s="136">
        <v>24</v>
      </c>
      <c r="G162" s="136">
        <f t="shared" si="34"/>
        <v>74</v>
      </c>
      <c r="H162" s="136">
        <v>22</v>
      </c>
      <c r="I162" s="136">
        <v>29</v>
      </c>
      <c r="J162" s="136">
        <v>23</v>
      </c>
      <c r="K162" s="136">
        <f t="shared" si="35"/>
        <v>129</v>
      </c>
      <c r="L162" s="136">
        <v>41</v>
      </c>
      <c r="M162" s="136">
        <v>44</v>
      </c>
      <c r="N162" s="136">
        <v>44</v>
      </c>
      <c r="O162" s="136">
        <f t="shared" si="36"/>
        <v>132</v>
      </c>
      <c r="P162" s="136">
        <v>44</v>
      </c>
      <c r="Q162" s="136">
        <v>44</v>
      </c>
      <c r="R162" s="136">
        <v>44</v>
      </c>
      <c r="S162" s="136">
        <f t="shared" si="37"/>
        <v>53</v>
      </c>
      <c r="T162" s="136">
        <v>17</v>
      </c>
      <c r="U162" s="136">
        <v>10</v>
      </c>
      <c r="V162" s="136">
        <v>26</v>
      </c>
      <c r="W162" s="133">
        <f t="shared" si="42"/>
        <v>159</v>
      </c>
      <c r="X162" s="133">
        <f t="shared" si="38"/>
        <v>13</v>
      </c>
      <c r="Y162" s="133">
        <v>9</v>
      </c>
      <c r="Z162" s="133"/>
      <c r="AA162" s="133">
        <v>4</v>
      </c>
      <c r="AB162" s="134">
        <f t="shared" si="39"/>
        <v>8.1761006289308167</v>
      </c>
      <c r="AC162" s="135">
        <f t="shared" si="40"/>
        <v>3.3505154639175259</v>
      </c>
    </row>
    <row r="163" spans="1:29" ht="18.75" hidden="1" outlineLevel="1" x14ac:dyDescent="0.2">
      <c r="A163" s="136">
        <v>6</v>
      </c>
      <c r="B163" s="162" t="s">
        <v>85</v>
      </c>
      <c r="C163" s="136">
        <f t="shared" si="41"/>
        <v>121</v>
      </c>
      <c r="D163" s="136">
        <v>98</v>
      </c>
      <c r="E163" s="136">
        <v>16</v>
      </c>
      <c r="F163" s="136">
        <v>7</v>
      </c>
      <c r="G163" s="136">
        <f t="shared" si="34"/>
        <v>23</v>
      </c>
      <c r="H163" s="136">
        <v>7</v>
      </c>
      <c r="I163" s="136">
        <v>10</v>
      </c>
      <c r="J163" s="136">
        <v>6</v>
      </c>
      <c r="K163" s="136">
        <f t="shared" si="35"/>
        <v>39</v>
      </c>
      <c r="L163" s="136">
        <v>11</v>
      </c>
      <c r="M163" s="136">
        <v>14</v>
      </c>
      <c r="N163" s="136">
        <v>14</v>
      </c>
      <c r="O163" s="136">
        <f t="shared" si="36"/>
        <v>42</v>
      </c>
      <c r="P163" s="136">
        <v>14</v>
      </c>
      <c r="Q163" s="136">
        <v>14</v>
      </c>
      <c r="R163" s="136">
        <v>14</v>
      </c>
      <c r="S163" s="136">
        <f t="shared" si="37"/>
        <v>17</v>
      </c>
      <c r="T163" s="136">
        <v>6</v>
      </c>
      <c r="U163" s="136">
        <v>3</v>
      </c>
      <c r="V163" s="136">
        <v>8</v>
      </c>
      <c r="W163" s="133">
        <f t="shared" si="42"/>
        <v>48</v>
      </c>
      <c r="X163" s="133">
        <f t="shared" si="38"/>
        <v>8</v>
      </c>
      <c r="Y163" s="133">
        <v>3</v>
      </c>
      <c r="Z163" s="133"/>
      <c r="AA163" s="133">
        <v>5</v>
      </c>
      <c r="AB163" s="134">
        <f t="shared" si="39"/>
        <v>16.666666666666664</v>
      </c>
      <c r="AC163" s="135">
        <f t="shared" si="40"/>
        <v>6.6115702479338845</v>
      </c>
    </row>
    <row r="164" spans="1:29" ht="18.75" hidden="1" outlineLevel="1" x14ac:dyDescent="0.2">
      <c r="A164" s="136">
        <v>7</v>
      </c>
      <c r="B164" s="162" t="s">
        <v>86</v>
      </c>
      <c r="C164" s="136">
        <f t="shared" si="41"/>
        <v>287</v>
      </c>
      <c r="D164" s="136">
        <v>233</v>
      </c>
      <c r="E164" s="136">
        <v>36</v>
      </c>
      <c r="F164" s="136">
        <v>18</v>
      </c>
      <c r="G164" s="136">
        <f t="shared" si="34"/>
        <v>54</v>
      </c>
      <c r="H164" s="136">
        <v>16</v>
      </c>
      <c r="I164" s="136">
        <v>21</v>
      </c>
      <c r="J164" s="136">
        <v>17</v>
      </c>
      <c r="K164" s="136">
        <f t="shared" si="35"/>
        <v>96</v>
      </c>
      <c r="L164" s="136">
        <v>30</v>
      </c>
      <c r="M164" s="136">
        <v>33</v>
      </c>
      <c r="N164" s="136">
        <v>33</v>
      </c>
      <c r="O164" s="136">
        <f t="shared" si="36"/>
        <v>99</v>
      </c>
      <c r="P164" s="136">
        <v>33</v>
      </c>
      <c r="Q164" s="136">
        <v>33</v>
      </c>
      <c r="R164" s="136">
        <v>33</v>
      </c>
      <c r="S164" s="136">
        <f t="shared" si="37"/>
        <v>38</v>
      </c>
      <c r="T164" s="136">
        <v>12</v>
      </c>
      <c r="U164" s="136">
        <v>7</v>
      </c>
      <c r="V164" s="136">
        <v>19</v>
      </c>
      <c r="W164" s="133">
        <f t="shared" si="42"/>
        <v>117</v>
      </c>
      <c r="X164" s="133">
        <f t="shared" si="38"/>
        <v>9</v>
      </c>
      <c r="Y164" s="133">
        <v>6</v>
      </c>
      <c r="Z164" s="133"/>
      <c r="AA164" s="133">
        <v>3</v>
      </c>
      <c r="AB164" s="134">
        <f t="shared" si="39"/>
        <v>7.6923076923076925</v>
      </c>
      <c r="AC164" s="135">
        <f t="shared" si="40"/>
        <v>3.1358885017421603</v>
      </c>
    </row>
    <row r="165" spans="1:29" ht="18.75" hidden="1" outlineLevel="1" x14ac:dyDescent="0.2">
      <c r="A165" s="136">
        <v>8</v>
      </c>
      <c r="B165" s="162" t="s">
        <v>87</v>
      </c>
      <c r="C165" s="136">
        <f t="shared" si="41"/>
        <v>342</v>
      </c>
      <c r="D165" s="136">
        <v>278</v>
      </c>
      <c r="E165" s="136">
        <v>42</v>
      </c>
      <c r="F165" s="136">
        <v>22</v>
      </c>
      <c r="G165" s="136">
        <f t="shared" si="34"/>
        <v>64</v>
      </c>
      <c r="H165" s="136">
        <v>19</v>
      </c>
      <c r="I165" s="136">
        <v>25</v>
      </c>
      <c r="J165" s="136">
        <v>20</v>
      </c>
      <c r="K165" s="136">
        <f t="shared" si="35"/>
        <v>114</v>
      </c>
      <c r="L165" s="136">
        <v>36</v>
      </c>
      <c r="M165" s="136">
        <v>39</v>
      </c>
      <c r="N165" s="136">
        <v>39</v>
      </c>
      <c r="O165" s="136">
        <f t="shared" si="36"/>
        <v>117</v>
      </c>
      <c r="P165" s="136">
        <v>39</v>
      </c>
      <c r="Q165" s="136">
        <v>39</v>
      </c>
      <c r="R165" s="136">
        <v>39</v>
      </c>
      <c r="S165" s="136">
        <f t="shared" si="37"/>
        <v>47</v>
      </c>
      <c r="T165" s="136">
        <v>15</v>
      </c>
      <c r="U165" s="136">
        <v>9</v>
      </c>
      <c r="V165" s="136">
        <v>23</v>
      </c>
      <c r="W165" s="133">
        <f t="shared" si="42"/>
        <v>139</v>
      </c>
      <c r="X165" s="133">
        <f t="shared" si="38"/>
        <v>12</v>
      </c>
      <c r="Y165" s="133">
        <v>8</v>
      </c>
      <c r="Z165" s="133"/>
      <c r="AA165" s="133">
        <v>4</v>
      </c>
      <c r="AB165" s="134">
        <f t="shared" si="39"/>
        <v>8.6330935251798557</v>
      </c>
      <c r="AC165" s="135">
        <f t="shared" si="40"/>
        <v>3.5087719298245612</v>
      </c>
    </row>
    <row r="166" spans="1:29" ht="18.75" hidden="1" outlineLevel="1" x14ac:dyDescent="0.2">
      <c r="A166" s="136">
        <v>9</v>
      </c>
      <c r="B166" s="162" t="s">
        <v>88</v>
      </c>
      <c r="C166" s="136">
        <f t="shared" si="41"/>
        <v>282</v>
      </c>
      <c r="D166" s="136">
        <v>229</v>
      </c>
      <c r="E166" s="136">
        <v>35</v>
      </c>
      <c r="F166" s="136">
        <v>18</v>
      </c>
      <c r="G166" s="136">
        <f t="shared" si="34"/>
        <v>54</v>
      </c>
      <c r="H166" s="136">
        <v>16</v>
      </c>
      <c r="I166" s="136">
        <v>21</v>
      </c>
      <c r="J166" s="136">
        <v>17</v>
      </c>
      <c r="K166" s="136">
        <f t="shared" si="35"/>
        <v>94</v>
      </c>
      <c r="L166" s="136">
        <v>30</v>
      </c>
      <c r="M166" s="136">
        <v>32</v>
      </c>
      <c r="N166" s="136">
        <v>32</v>
      </c>
      <c r="O166" s="136">
        <f t="shared" si="36"/>
        <v>96</v>
      </c>
      <c r="P166" s="136">
        <v>32</v>
      </c>
      <c r="Q166" s="136">
        <v>32</v>
      </c>
      <c r="R166" s="136">
        <v>32</v>
      </c>
      <c r="S166" s="136">
        <f t="shared" si="37"/>
        <v>38</v>
      </c>
      <c r="T166" s="136">
        <v>12</v>
      </c>
      <c r="U166" s="136">
        <v>7</v>
      </c>
      <c r="V166" s="136">
        <v>19</v>
      </c>
      <c r="W166" s="133">
        <f t="shared" si="42"/>
        <v>116</v>
      </c>
      <c r="X166" s="133">
        <f t="shared" si="38"/>
        <v>9</v>
      </c>
      <c r="Y166" s="133">
        <v>6</v>
      </c>
      <c r="Z166" s="133"/>
      <c r="AA166" s="133">
        <v>3</v>
      </c>
      <c r="AB166" s="134">
        <f t="shared" si="39"/>
        <v>7.7586206896551726</v>
      </c>
      <c r="AC166" s="135">
        <f t="shared" si="40"/>
        <v>3.1914893617021276</v>
      </c>
    </row>
    <row r="167" spans="1:29" ht="18.75" hidden="1" outlineLevel="1" x14ac:dyDescent="0.2">
      <c r="A167" s="136">
        <v>10</v>
      </c>
      <c r="B167" s="162" t="s">
        <v>89</v>
      </c>
      <c r="C167" s="136">
        <f t="shared" si="41"/>
        <v>165</v>
      </c>
      <c r="D167" s="136">
        <v>134</v>
      </c>
      <c r="E167" s="136">
        <v>21</v>
      </c>
      <c r="F167" s="136">
        <v>10</v>
      </c>
      <c r="G167" s="136">
        <f t="shared" si="34"/>
        <v>31</v>
      </c>
      <c r="H167" s="136">
        <v>9</v>
      </c>
      <c r="I167" s="136">
        <v>12</v>
      </c>
      <c r="J167" s="136">
        <v>10</v>
      </c>
      <c r="K167" s="136">
        <f t="shared" si="35"/>
        <v>55</v>
      </c>
      <c r="L167" s="136">
        <v>17</v>
      </c>
      <c r="M167" s="136">
        <v>19</v>
      </c>
      <c r="N167" s="136">
        <v>19</v>
      </c>
      <c r="O167" s="136">
        <f t="shared" si="36"/>
        <v>57</v>
      </c>
      <c r="P167" s="136">
        <v>19</v>
      </c>
      <c r="Q167" s="136">
        <v>19</v>
      </c>
      <c r="R167" s="136">
        <v>19</v>
      </c>
      <c r="S167" s="136">
        <f t="shared" si="37"/>
        <v>22</v>
      </c>
      <c r="T167" s="136">
        <v>7</v>
      </c>
      <c r="U167" s="136">
        <v>4</v>
      </c>
      <c r="V167" s="136">
        <v>11</v>
      </c>
      <c r="W167" s="133">
        <f t="shared" si="42"/>
        <v>67</v>
      </c>
      <c r="X167" s="133">
        <f t="shared" si="38"/>
        <v>6</v>
      </c>
      <c r="Y167" s="133">
        <v>4</v>
      </c>
      <c r="Z167" s="133"/>
      <c r="AA167" s="133">
        <v>2</v>
      </c>
      <c r="AB167" s="134">
        <f t="shared" si="39"/>
        <v>8.9552238805970141</v>
      </c>
      <c r="AC167" s="135">
        <f t="shared" si="40"/>
        <v>3.6363636363636362</v>
      </c>
    </row>
    <row r="168" spans="1:29" ht="18.75" hidden="1" outlineLevel="1" x14ac:dyDescent="0.2">
      <c r="A168" s="136">
        <v>11</v>
      </c>
      <c r="B168" s="162" t="s">
        <v>90</v>
      </c>
      <c r="C168" s="136">
        <f t="shared" si="41"/>
        <v>95</v>
      </c>
      <c r="D168" s="136">
        <v>77</v>
      </c>
      <c r="E168" s="136">
        <v>12</v>
      </c>
      <c r="F168" s="136">
        <v>6</v>
      </c>
      <c r="G168" s="136">
        <f t="shared" si="34"/>
        <v>18</v>
      </c>
      <c r="H168" s="136">
        <v>5</v>
      </c>
      <c r="I168" s="136">
        <v>7</v>
      </c>
      <c r="J168" s="136">
        <v>6</v>
      </c>
      <c r="K168" s="136">
        <f t="shared" si="35"/>
        <v>32</v>
      </c>
      <c r="L168" s="136">
        <v>10</v>
      </c>
      <c r="M168" s="136">
        <v>11</v>
      </c>
      <c r="N168" s="136">
        <v>11</v>
      </c>
      <c r="O168" s="136">
        <f t="shared" si="36"/>
        <v>33</v>
      </c>
      <c r="P168" s="136">
        <v>11</v>
      </c>
      <c r="Q168" s="136">
        <v>11</v>
      </c>
      <c r="R168" s="136">
        <v>11</v>
      </c>
      <c r="S168" s="136">
        <f t="shared" si="37"/>
        <v>12</v>
      </c>
      <c r="T168" s="136">
        <v>4</v>
      </c>
      <c r="U168" s="136">
        <v>2</v>
      </c>
      <c r="V168" s="136">
        <v>6</v>
      </c>
      <c r="W168" s="133">
        <f t="shared" si="42"/>
        <v>39</v>
      </c>
      <c r="X168" s="133">
        <f t="shared" si="38"/>
        <v>3</v>
      </c>
      <c r="Y168" s="133">
        <v>2</v>
      </c>
      <c r="Z168" s="133"/>
      <c r="AA168" s="133">
        <v>1</v>
      </c>
      <c r="AB168" s="134">
        <f t="shared" si="39"/>
        <v>7.6923076923076925</v>
      </c>
      <c r="AC168" s="135">
        <f t="shared" si="40"/>
        <v>3.1578947368421053</v>
      </c>
    </row>
    <row r="169" spans="1:29" ht="18.75" hidden="1" outlineLevel="1" x14ac:dyDescent="0.2">
      <c r="A169" s="136">
        <v>12</v>
      </c>
      <c r="B169" s="162" t="s">
        <v>91</v>
      </c>
      <c r="C169" s="136">
        <f t="shared" si="41"/>
        <v>60</v>
      </c>
      <c r="D169" s="136">
        <v>49</v>
      </c>
      <c r="E169" s="136">
        <v>7</v>
      </c>
      <c r="F169" s="136">
        <v>4</v>
      </c>
      <c r="G169" s="136">
        <f t="shared" si="34"/>
        <v>11</v>
      </c>
      <c r="H169" s="136">
        <v>3</v>
      </c>
      <c r="I169" s="136">
        <v>4</v>
      </c>
      <c r="J169" s="136">
        <v>4</v>
      </c>
      <c r="K169" s="136">
        <f t="shared" si="35"/>
        <v>20</v>
      </c>
      <c r="L169" s="136">
        <v>6</v>
      </c>
      <c r="M169" s="136">
        <v>7</v>
      </c>
      <c r="N169" s="136">
        <v>7</v>
      </c>
      <c r="O169" s="136">
        <f t="shared" si="36"/>
        <v>21</v>
      </c>
      <c r="P169" s="136">
        <v>7</v>
      </c>
      <c r="Q169" s="136">
        <v>7</v>
      </c>
      <c r="R169" s="136">
        <v>7</v>
      </c>
      <c r="S169" s="136">
        <f t="shared" si="37"/>
        <v>8</v>
      </c>
      <c r="T169" s="136">
        <v>3</v>
      </c>
      <c r="U169" s="136">
        <v>1</v>
      </c>
      <c r="V169" s="136">
        <v>4</v>
      </c>
      <c r="W169" s="133">
        <f t="shared" si="42"/>
        <v>24</v>
      </c>
      <c r="X169" s="133">
        <f t="shared" si="38"/>
        <v>2</v>
      </c>
      <c r="Y169" s="133">
        <v>1</v>
      </c>
      <c r="Z169" s="133"/>
      <c r="AA169" s="133">
        <v>1</v>
      </c>
      <c r="AB169" s="134">
        <f t="shared" si="39"/>
        <v>8.3333333333333321</v>
      </c>
      <c r="AC169" s="135">
        <f t="shared" si="40"/>
        <v>3.3333333333333335</v>
      </c>
    </row>
    <row r="170" spans="1:29" ht="18.75" hidden="1" outlineLevel="1" x14ac:dyDescent="0.2">
      <c r="A170" s="136">
        <v>13</v>
      </c>
      <c r="B170" s="162" t="s">
        <v>92</v>
      </c>
      <c r="C170" s="136">
        <f t="shared" si="41"/>
        <v>34</v>
      </c>
      <c r="D170" s="136">
        <v>28</v>
      </c>
      <c r="E170" s="136">
        <v>4</v>
      </c>
      <c r="F170" s="136">
        <v>2</v>
      </c>
      <c r="G170" s="136">
        <f t="shared" si="34"/>
        <v>6</v>
      </c>
      <c r="H170" s="136">
        <v>2</v>
      </c>
      <c r="I170" s="136">
        <v>2</v>
      </c>
      <c r="J170" s="136">
        <v>2</v>
      </c>
      <c r="K170" s="136">
        <f t="shared" si="35"/>
        <v>12</v>
      </c>
      <c r="L170" s="136">
        <v>4</v>
      </c>
      <c r="M170" s="136">
        <v>4</v>
      </c>
      <c r="N170" s="136">
        <v>4</v>
      </c>
      <c r="O170" s="136">
        <f t="shared" si="36"/>
        <v>12</v>
      </c>
      <c r="P170" s="136">
        <v>4</v>
      </c>
      <c r="Q170" s="136">
        <v>4</v>
      </c>
      <c r="R170" s="136">
        <v>4</v>
      </c>
      <c r="S170" s="136">
        <f t="shared" si="37"/>
        <v>4</v>
      </c>
      <c r="T170" s="136">
        <v>1</v>
      </c>
      <c r="U170" s="136">
        <v>1</v>
      </c>
      <c r="V170" s="136">
        <v>2</v>
      </c>
      <c r="W170" s="133">
        <f t="shared" si="42"/>
        <v>14</v>
      </c>
      <c r="X170" s="133">
        <f t="shared" si="38"/>
        <v>0</v>
      </c>
      <c r="Y170" s="133">
        <v>0</v>
      </c>
      <c r="Z170" s="133"/>
      <c r="AA170" s="133"/>
      <c r="AB170" s="134">
        <f t="shared" si="39"/>
        <v>0</v>
      </c>
      <c r="AC170" s="135">
        <f t="shared" si="40"/>
        <v>0</v>
      </c>
    </row>
    <row r="171" spans="1:29" ht="18.75" hidden="1" outlineLevel="1" x14ac:dyDescent="0.2">
      <c r="A171" s="136">
        <v>14</v>
      </c>
      <c r="B171" s="162" t="s">
        <v>93</v>
      </c>
      <c r="C171" s="136">
        <f t="shared" si="41"/>
        <v>52</v>
      </c>
      <c r="D171" s="136">
        <v>42</v>
      </c>
      <c r="E171" s="136">
        <v>7</v>
      </c>
      <c r="F171" s="136">
        <v>3</v>
      </c>
      <c r="G171" s="136">
        <f t="shared" si="34"/>
        <v>10</v>
      </c>
      <c r="H171" s="136">
        <v>3</v>
      </c>
      <c r="I171" s="136">
        <v>4</v>
      </c>
      <c r="J171" s="136">
        <v>3</v>
      </c>
      <c r="K171" s="136">
        <f t="shared" si="35"/>
        <v>18</v>
      </c>
      <c r="L171" s="136">
        <v>6</v>
      </c>
      <c r="M171" s="136">
        <v>6</v>
      </c>
      <c r="N171" s="136">
        <v>6</v>
      </c>
      <c r="O171" s="136">
        <f t="shared" si="36"/>
        <v>18</v>
      </c>
      <c r="P171" s="136">
        <v>6</v>
      </c>
      <c r="Q171" s="136">
        <v>6</v>
      </c>
      <c r="R171" s="136">
        <v>6</v>
      </c>
      <c r="S171" s="136">
        <f t="shared" si="37"/>
        <v>6</v>
      </c>
      <c r="T171" s="136">
        <v>2</v>
      </c>
      <c r="U171" s="136">
        <v>1</v>
      </c>
      <c r="V171" s="136">
        <v>3</v>
      </c>
      <c r="W171" s="133">
        <f t="shared" si="42"/>
        <v>22</v>
      </c>
      <c r="X171" s="133">
        <f t="shared" si="38"/>
        <v>2</v>
      </c>
      <c r="Y171" s="133">
        <v>1</v>
      </c>
      <c r="Z171" s="133"/>
      <c r="AA171" s="133">
        <v>1</v>
      </c>
      <c r="AB171" s="134">
        <f t="shared" si="39"/>
        <v>9.0909090909090917</v>
      </c>
      <c r="AC171" s="135">
        <f t="shared" si="40"/>
        <v>3.8461538461538463</v>
      </c>
    </row>
    <row r="172" spans="1:29" ht="18.75" hidden="1" outlineLevel="1" x14ac:dyDescent="0.2">
      <c r="A172" s="136">
        <v>15</v>
      </c>
      <c r="B172" s="162" t="s">
        <v>94</v>
      </c>
      <c r="C172" s="136">
        <f t="shared" si="41"/>
        <v>78</v>
      </c>
      <c r="D172" s="136">
        <v>63</v>
      </c>
      <c r="E172" s="136">
        <v>10</v>
      </c>
      <c r="F172" s="136">
        <v>5</v>
      </c>
      <c r="G172" s="136">
        <f t="shared" si="34"/>
        <v>15</v>
      </c>
      <c r="H172" s="136">
        <v>4</v>
      </c>
      <c r="I172" s="136">
        <v>6</v>
      </c>
      <c r="J172" s="136">
        <v>5</v>
      </c>
      <c r="K172" s="136">
        <f t="shared" si="35"/>
        <v>26</v>
      </c>
      <c r="L172" s="136">
        <v>8</v>
      </c>
      <c r="M172" s="136">
        <v>9</v>
      </c>
      <c r="N172" s="136">
        <v>9</v>
      </c>
      <c r="O172" s="136">
        <f t="shared" si="36"/>
        <v>27</v>
      </c>
      <c r="P172" s="136">
        <v>9</v>
      </c>
      <c r="Q172" s="136">
        <v>9</v>
      </c>
      <c r="R172" s="136">
        <v>9</v>
      </c>
      <c r="S172" s="136">
        <f t="shared" si="37"/>
        <v>10</v>
      </c>
      <c r="T172" s="136">
        <v>3</v>
      </c>
      <c r="U172" s="136">
        <v>2</v>
      </c>
      <c r="V172" s="136">
        <v>5</v>
      </c>
      <c r="W172" s="133">
        <f t="shared" si="42"/>
        <v>32</v>
      </c>
      <c r="X172" s="133">
        <f t="shared" si="38"/>
        <v>2</v>
      </c>
      <c r="Y172" s="133">
        <v>1</v>
      </c>
      <c r="Z172" s="133"/>
      <c r="AA172" s="133">
        <v>1</v>
      </c>
      <c r="AB172" s="134">
        <f t="shared" si="39"/>
        <v>6.25</v>
      </c>
      <c r="AC172" s="135">
        <f t="shared" si="40"/>
        <v>2.5641025641025639</v>
      </c>
    </row>
    <row r="173" spans="1:29" ht="18.75" hidden="1" outlineLevel="1" x14ac:dyDescent="0.2">
      <c r="A173" s="136">
        <v>16</v>
      </c>
      <c r="B173" s="162" t="s">
        <v>95</v>
      </c>
      <c r="C173" s="136">
        <f t="shared" si="41"/>
        <v>53</v>
      </c>
      <c r="D173" s="136">
        <v>43</v>
      </c>
      <c r="E173" s="136">
        <v>7</v>
      </c>
      <c r="F173" s="136">
        <v>3</v>
      </c>
      <c r="G173" s="136">
        <f t="shared" si="34"/>
        <v>10</v>
      </c>
      <c r="H173" s="136">
        <v>3</v>
      </c>
      <c r="I173" s="136">
        <v>4</v>
      </c>
      <c r="J173" s="136">
        <v>3</v>
      </c>
      <c r="K173" s="136">
        <f t="shared" si="35"/>
        <v>18</v>
      </c>
      <c r="L173" s="136">
        <v>6</v>
      </c>
      <c r="M173" s="136">
        <v>6</v>
      </c>
      <c r="N173" s="136">
        <v>6</v>
      </c>
      <c r="O173" s="136">
        <f t="shared" si="36"/>
        <v>18</v>
      </c>
      <c r="P173" s="136">
        <v>6</v>
      </c>
      <c r="Q173" s="136">
        <v>6</v>
      </c>
      <c r="R173" s="136">
        <v>6</v>
      </c>
      <c r="S173" s="136">
        <f t="shared" si="37"/>
        <v>7</v>
      </c>
      <c r="T173" s="136">
        <v>2</v>
      </c>
      <c r="U173" s="136">
        <v>1</v>
      </c>
      <c r="V173" s="136">
        <v>4</v>
      </c>
      <c r="W173" s="133">
        <f t="shared" si="42"/>
        <v>22</v>
      </c>
      <c r="X173" s="133">
        <f t="shared" si="38"/>
        <v>2</v>
      </c>
      <c r="Y173" s="133">
        <v>1</v>
      </c>
      <c r="Z173" s="133"/>
      <c r="AA173" s="133">
        <v>1</v>
      </c>
      <c r="AB173" s="134">
        <f t="shared" si="39"/>
        <v>9.0909090909090917</v>
      </c>
      <c r="AC173" s="135">
        <f t="shared" si="40"/>
        <v>3.7735849056603774</v>
      </c>
    </row>
    <row r="174" spans="1:29" ht="18.75" hidden="1" outlineLevel="1" x14ac:dyDescent="0.2">
      <c r="A174" s="136">
        <v>17</v>
      </c>
      <c r="B174" s="162" t="s">
        <v>96</v>
      </c>
      <c r="C174" s="136">
        <f t="shared" si="41"/>
        <v>227</v>
      </c>
      <c r="D174" s="136">
        <v>184</v>
      </c>
      <c r="E174" s="136">
        <v>28</v>
      </c>
      <c r="F174" s="136">
        <v>15</v>
      </c>
      <c r="G174" s="136">
        <f t="shared" si="34"/>
        <v>42</v>
      </c>
      <c r="H174" s="136">
        <v>12</v>
      </c>
      <c r="I174" s="136">
        <v>17</v>
      </c>
      <c r="J174" s="136">
        <v>13</v>
      </c>
      <c r="K174" s="136">
        <f t="shared" si="35"/>
        <v>76</v>
      </c>
      <c r="L174" s="136">
        <v>24</v>
      </c>
      <c r="M174" s="136">
        <v>26</v>
      </c>
      <c r="N174" s="136">
        <v>26</v>
      </c>
      <c r="O174" s="136">
        <f t="shared" si="36"/>
        <v>78</v>
      </c>
      <c r="P174" s="136">
        <v>26</v>
      </c>
      <c r="Q174" s="136">
        <v>26</v>
      </c>
      <c r="R174" s="136">
        <v>26</v>
      </c>
      <c r="S174" s="136">
        <f t="shared" si="37"/>
        <v>31</v>
      </c>
      <c r="T174" s="136">
        <v>10</v>
      </c>
      <c r="U174" s="136">
        <v>6</v>
      </c>
      <c r="V174" s="136">
        <v>15</v>
      </c>
      <c r="W174" s="133">
        <f t="shared" si="42"/>
        <v>92</v>
      </c>
      <c r="X174" s="133">
        <f t="shared" si="38"/>
        <v>7</v>
      </c>
      <c r="Y174" s="133">
        <v>5</v>
      </c>
      <c r="Z174" s="133"/>
      <c r="AA174" s="133">
        <v>2</v>
      </c>
      <c r="AB174" s="134">
        <f t="shared" si="39"/>
        <v>7.608695652173914</v>
      </c>
      <c r="AC174" s="135">
        <f t="shared" si="40"/>
        <v>3.0837004405286343</v>
      </c>
    </row>
    <row r="175" spans="1:29" ht="18.75" hidden="1" outlineLevel="1" x14ac:dyDescent="0.2">
      <c r="A175" s="136">
        <v>18</v>
      </c>
      <c r="B175" s="162" t="s">
        <v>97</v>
      </c>
      <c r="C175" s="136">
        <f t="shared" si="41"/>
        <v>314</v>
      </c>
      <c r="D175" s="136">
        <v>255</v>
      </c>
      <c r="E175" s="136">
        <v>39</v>
      </c>
      <c r="F175" s="136">
        <v>20</v>
      </c>
      <c r="G175" s="136">
        <f t="shared" si="34"/>
        <v>58</v>
      </c>
      <c r="H175" s="136">
        <v>17</v>
      </c>
      <c r="I175" s="136">
        <v>23</v>
      </c>
      <c r="J175" s="136">
        <v>18</v>
      </c>
      <c r="K175" s="136">
        <f t="shared" si="35"/>
        <v>105</v>
      </c>
      <c r="L175" s="136">
        <v>33</v>
      </c>
      <c r="M175" s="136">
        <v>36</v>
      </c>
      <c r="N175" s="136">
        <v>36</v>
      </c>
      <c r="O175" s="136">
        <f t="shared" si="36"/>
        <v>108</v>
      </c>
      <c r="P175" s="136">
        <v>36</v>
      </c>
      <c r="Q175" s="136">
        <v>36</v>
      </c>
      <c r="R175" s="136">
        <v>36</v>
      </c>
      <c r="S175" s="136">
        <f t="shared" si="37"/>
        <v>43</v>
      </c>
      <c r="T175" s="136">
        <v>14</v>
      </c>
      <c r="U175" s="136">
        <v>8</v>
      </c>
      <c r="V175" s="136">
        <v>21</v>
      </c>
      <c r="W175" s="133">
        <f t="shared" si="42"/>
        <v>127</v>
      </c>
      <c r="X175" s="133">
        <f t="shared" si="38"/>
        <v>10</v>
      </c>
      <c r="Y175" s="133">
        <v>7</v>
      </c>
      <c r="Z175" s="133"/>
      <c r="AA175" s="133">
        <v>3</v>
      </c>
      <c r="AB175" s="134">
        <f t="shared" si="39"/>
        <v>7.8740157480314963</v>
      </c>
      <c r="AC175" s="135">
        <f t="shared" si="40"/>
        <v>3.1847133757961785</v>
      </c>
    </row>
    <row r="176" spans="1:29" ht="18.75" hidden="1" outlineLevel="1" x14ac:dyDescent="0.2">
      <c r="A176" s="136">
        <v>19</v>
      </c>
      <c r="B176" s="162" t="s">
        <v>98</v>
      </c>
      <c r="C176" s="136">
        <f t="shared" si="41"/>
        <v>401</v>
      </c>
      <c r="D176" s="136">
        <v>326</v>
      </c>
      <c r="E176" s="136">
        <v>50</v>
      </c>
      <c r="F176" s="136">
        <v>25</v>
      </c>
      <c r="G176" s="136">
        <f t="shared" si="34"/>
        <v>75</v>
      </c>
      <c r="H176" s="136">
        <v>22</v>
      </c>
      <c r="I176" s="136">
        <v>30</v>
      </c>
      <c r="J176" s="136">
        <v>23</v>
      </c>
      <c r="K176" s="136">
        <f t="shared" si="35"/>
        <v>134</v>
      </c>
      <c r="L176" s="136">
        <v>42</v>
      </c>
      <c r="M176" s="136">
        <v>46</v>
      </c>
      <c r="N176" s="136">
        <v>46</v>
      </c>
      <c r="O176" s="136">
        <f t="shared" si="36"/>
        <v>138</v>
      </c>
      <c r="P176" s="136">
        <v>46</v>
      </c>
      <c r="Q176" s="136">
        <v>46</v>
      </c>
      <c r="R176" s="136">
        <v>46</v>
      </c>
      <c r="S176" s="136">
        <f t="shared" si="37"/>
        <v>54</v>
      </c>
      <c r="T176" s="136">
        <v>17</v>
      </c>
      <c r="U176" s="136">
        <v>10</v>
      </c>
      <c r="V176" s="136">
        <v>27</v>
      </c>
      <c r="W176" s="133">
        <f t="shared" si="42"/>
        <v>163</v>
      </c>
      <c r="X176" s="133">
        <f t="shared" si="38"/>
        <v>13</v>
      </c>
      <c r="Y176" s="133">
        <v>9</v>
      </c>
      <c r="Z176" s="133"/>
      <c r="AA176" s="133">
        <v>4</v>
      </c>
      <c r="AB176" s="134">
        <f t="shared" si="39"/>
        <v>7.9754601226993866</v>
      </c>
      <c r="AC176" s="135">
        <f t="shared" si="40"/>
        <v>3.2418952618453867</v>
      </c>
    </row>
    <row r="177" spans="1:29" ht="18.75" hidden="1" outlineLevel="1" x14ac:dyDescent="0.2">
      <c r="A177" s="136">
        <v>20</v>
      </c>
      <c r="B177" s="162" t="s">
        <v>99</v>
      </c>
      <c r="C177" s="136">
        <f t="shared" si="41"/>
        <v>306</v>
      </c>
      <c r="D177" s="136">
        <v>249</v>
      </c>
      <c r="E177" s="136">
        <v>38</v>
      </c>
      <c r="F177" s="136">
        <v>19</v>
      </c>
      <c r="G177" s="136">
        <f t="shared" si="34"/>
        <v>57</v>
      </c>
      <c r="H177" s="136">
        <v>17</v>
      </c>
      <c r="I177" s="136">
        <v>22</v>
      </c>
      <c r="J177" s="136">
        <v>18</v>
      </c>
      <c r="K177" s="136">
        <f t="shared" si="35"/>
        <v>102</v>
      </c>
      <c r="L177" s="136">
        <v>32</v>
      </c>
      <c r="M177" s="136">
        <v>35</v>
      </c>
      <c r="N177" s="136">
        <v>35</v>
      </c>
      <c r="O177" s="136">
        <f t="shared" si="36"/>
        <v>105</v>
      </c>
      <c r="P177" s="136">
        <v>35</v>
      </c>
      <c r="Q177" s="136">
        <v>35</v>
      </c>
      <c r="R177" s="136">
        <v>35</v>
      </c>
      <c r="S177" s="136">
        <f t="shared" si="37"/>
        <v>42</v>
      </c>
      <c r="T177" s="136">
        <v>13</v>
      </c>
      <c r="U177" s="136">
        <v>8</v>
      </c>
      <c r="V177" s="136">
        <v>21</v>
      </c>
      <c r="W177" s="133">
        <f t="shared" si="42"/>
        <v>124</v>
      </c>
      <c r="X177" s="133">
        <f t="shared" si="38"/>
        <v>10</v>
      </c>
      <c r="Y177" s="133">
        <v>7</v>
      </c>
      <c r="Z177" s="133"/>
      <c r="AA177" s="133">
        <v>3</v>
      </c>
      <c r="AB177" s="134">
        <f t="shared" si="39"/>
        <v>8.064516129032258</v>
      </c>
      <c r="AC177" s="135">
        <f t="shared" si="40"/>
        <v>3.2679738562091507</v>
      </c>
    </row>
    <row r="178" spans="1:29" ht="18.75" hidden="1" outlineLevel="1" x14ac:dyDescent="0.2">
      <c r="A178" s="136">
        <v>21</v>
      </c>
      <c r="B178" s="162" t="s">
        <v>100</v>
      </c>
      <c r="C178" s="136">
        <f t="shared" si="41"/>
        <v>264</v>
      </c>
      <c r="D178" s="136">
        <v>214</v>
      </c>
      <c r="E178" s="136">
        <v>33</v>
      </c>
      <c r="F178" s="136">
        <v>17</v>
      </c>
      <c r="G178" s="136">
        <f t="shared" si="34"/>
        <v>50</v>
      </c>
      <c r="H178" s="136">
        <v>15</v>
      </c>
      <c r="I178" s="136">
        <v>20</v>
      </c>
      <c r="J178" s="136">
        <v>15</v>
      </c>
      <c r="K178" s="136">
        <f t="shared" si="35"/>
        <v>88</v>
      </c>
      <c r="L178" s="136">
        <v>28</v>
      </c>
      <c r="M178" s="136">
        <v>30</v>
      </c>
      <c r="N178" s="136">
        <v>30</v>
      </c>
      <c r="O178" s="136">
        <f t="shared" si="36"/>
        <v>90</v>
      </c>
      <c r="P178" s="136">
        <v>30</v>
      </c>
      <c r="Q178" s="136">
        <v>30</v>
      </c>
      <c r="R178" s="136">
        <v>30</v>
      </c>
      <c r="S178" s="136">
        <f t="shared" si="37"/>
        <v>36</v>
      </c>
      <c r="T178" s="136">
        <v>11</v>
      </c>
      <c r="U178" s="136">
        <v>7</v>
      </c>
      <c r="V178" s="136">
        <v>18</v>
      </c>
      <c r="W178" s="133">
        <f t="shared" si="42"/>
        <v>108</v>
      </c>
      <c r="X178" s="133">
        <f t="shared" si="38"/>
        <v>9</v>
      </c>
      <c r="Y178" s="133">
        <v>6</v>
      </c>
      <c r="Z178" s="133"/>
      <c r="AA178" s="133">
        <v>3</v>
      </c>
      <c r="AB178" s="134">
        <f t="shared" si="39"/>
        <v>8.3333333333333321</v>
      </c>
      <c r="AC178" s="135">
        <f t="shared" si="40"/>
        <v>3.4090909090909087</v>
      </c>
    </row>
    <row r="179" spans="1:29" ht="18.75" hidden="1" outlineLevel="1" x14ac:dyDescent="0.2">
      <c r="A179" s="136">
        <v>22</v>
      </c>
      <c r="B179" s="162" t="s">
        <v>101</v>
      </c>
      <c r="C179" s="136">
        <f t="shared" si="41"/>
        <v>132</v>
      </c>
      <c r="D179" s="136">
        <v>108</v>
      </c>
      <c r="E179" s="136">
        <v>16</v>
      </c>
      <c r="F179" s="136">
        <v>8</v>
      </c>
      <c r="G179" s="136">
        <f t="shared" si="34"/>
        <v>25</v>
      </c>
      <c r="H179" s="136">
        <v>7</v>
      </c>
      <c r="I179" s="136">
        <v>10</v>
      </c>
      <c r="J179" s="136">
        <v>8</v>
      </c>
      <c r="K179" s="136">
        <f t="shared" si="35"/>
        <v>44</v>
      </c>
      <c r="L179" s="136">
        <v>14</v>
      </c>
      <c r="M179" s="136">
        <v>15</v>
      </c>
      <c r="N179" s="136">
        <v>15</v>
      </c>
      <c r="O179" s="136">
        <f t="shared" si="36"/>
        <v>45</v>
      </c>
      <c r="P179" s="136">
        <v>15</v>
      </c>
      <c r="Q179" s="136">
        <v>15</v>
      </c>
      <c r="R179" s="136">
        <v>15</v>
      </c>
      <c r="S179" s="136">
        <f t="shared" si="37"/>
        <v>18</v>
      </c>
      <c r="T179" s="136">
        <v>6</v>
      </c>
      <c r="U179" s="136">
        <v>3</v>
      </c>
      <c r="V179" s="136">
        <v>9</v>
      </c>
      <c r="W179" s="133">
        <f t="shared" si="42"/>
        <v>54</v>
      </c>
      <c r="X179" s="133">
        <f t="shared" si="38"/>
        <v>5</v>
      </c>
      <c r="Y179" s="133">
        <v>3</v>
      </c>
      <c r="Z179" s="133"/>
      <c r="AA179" s="133">
        <v>2</v>
      </c>
      <c r="AB179" s="134">
        <f t="shared" si="39"/>
        <v>9.2592592592592595</v>
      </c>
      <c r="AC179" s="135">
        <f t="shared" si="40"/>
        <v>3.7878787878787881</v>
      </c>
    </row>
    <row r="180" spans="1:29" ht="26.25" customHeight="1" collapsed="1" x14ac:dyDescent="0.2">
      <c r="A180" s="130">
        <v>12</v>
      </c>
      <c r="B180" s="131" t="s">
        <v>287</v>
      </c>
      <c r="C180" s="132">
        <f t="shared" si="41"/>
        <v>1700</v>
      </c>
      <c r="D180" s="132">
        <v>1400</v>
      </c>
      <c r="E180" s="132">
        <v>100</v>
      </c>
      <c r="F180" s="132">
        <v>200</v>
      </c>
      <c r="G180" s="132">
        <f t="shared" si="34"/>
        <v>295</v>
      </c>
      <c r="H180" s="132">
        <v>95</v>
      </c>
      <c r="I180" s="132">
        <v>100</v>
      </c>
      <c r="J180" s="132">
        <v>100</v>
      </c>
      <c r="K180" s="132">
        <f t="shared" si="35"/>
        <v>480</v>
      </c>
      <c r="L180" s="132">
        <v>160</v>
      </c>
      <c r="M180" s="132">
        <v>160</v>
      </c>
      <c r="N180" s="132">
        <v>160</v>
      </c>
      <c r="O180" s="132">
        <f t="shared" si="36"/>
        <v>480</v>
      </c>
      <c r="P180" s="132">
        <v>160</v>
      </c>
      <c r="Q180" s="132">
        <v>160</v>
      </c>
      <c r="R180" s="132">
        <v>160</v>
      </c>
      <c r="S180" s="132">
        <f t="shared" si="37"/>
        <v>445</v>
      </c>
      <c r="T180" s="132">
        <v>160</v>
      </c>
      <c r="U180" s="132">
        <v>170</v>
      </c>
      <c r="V180" s="132">
        <v>115</v>
      </c>
      <c r="W180" s="133">
        <f t="shared" si="42"/>
        <v>615</v>
      </c>
      <c r="X180" s="133">
        <f t="shared" si="38"/>
        <v>88</v>
      </c>
      <c r="Y180" s="133">
        <f>SUM(Y181:Y192)</f>
        <v>25</v>
      </c>
      <c r="Z180" s="133">
        <f t="shared" ref="Z180:AA180" si="45">SUM(Z181:Z192)</f>
        <v>0</v>
      </c>
      <c r="AA180" s="133">
        <f t="shared" si="45"/>
        <v>63</v>
      </c>
      <c r="AB180" s="134">
        <f t="shared" si="39"/>
        <v>14.308943089430896</v>
      </c>
      <c r="AC180" s="135">
        <f t="shared" si="40"/>
        <v>5.1764705882352944</v>
      </c>
    </row>
    <row r="181" spans="1:29" ht="18.75" hidden="1" outlineLevel="1" x14ac:dyDescent="0.2">
      <c r="A181" s="136">
        <v>1</v>
      </c>
      <c r="B181" s="162" t="s">
        <v>102</v>
      </c>
      <c r="C181" s="136">
        <f t="shared" si="41"/>
        <v>72</v>
      </c>
      <c r="D181" s="136">
        <v>59</v>
      </c>
      <c r="E181" s="136">
        <v>4</v>
      </c>
      <c r="F181" s="136">
        <v>9</v>
      </c>
      <c r="G181" s="136">
        <f t="shared" si="34"/>
        <v>12</v>
      </c>
      <c r="H181" s="163">
        <v>4</v>
      </c>
      <c r="I181" s="163">
        <v>4</v>
      </c>
      <c r="J181" s="163">
        <v>4</v>
      </c>
      <c r="K181" s="163">
        <f t="shared" si="35"/>
        <v>21</v>
      </c>
      <c r="L181" s="163">
        <v>7</v>
      </c>
      <c r="M181" s="163">
        <v>7</v>
      </c>
      <c r="N181" s="163">
        <v>7</v>
      </c>
      <c r="O181" s="163">
        <f t="shared" si="36"/>
        <v>21</v>
      </c>
      <c r="P181" s="163">
        <v>7</v>
      </c>
      <c r="Q181" s="163">
        <v>7</v>
      </c>
      <c r="R181" s="163">
        <v>7</v>
      </c>
      <c r="S181" s="163">
        <f t="shared" si="37"/>
        <v>18</v>
      </c>
      <c r="T181" s="163">
        <v>7</v>
      </c>
      <c r="U181" s="163">
        <v>10</v>
      </c>
      <c r="V181" s="163">
        <v>1</v>
      </c>
      <c r="W181" s="133">
        <f t="shared" si="42"/>
        <v>26</v>
      </c>
      <c r="X181" s="133">
        <f t="shared" si="38"/>
        <v>10</v>
      </c>
      <c r="Y181" s="133">
        <v>3</v>
      </c>
      <c r="Z181" s="133"/>
      <c r="AA181" s="133">
        <v>7</v>
      </c>
      <c r="AB181" s="134">
        <f t="shared" si="39"/>
        <v>38.461538461538467</v>
      </c>
      <c r="AC181" s="135">
        <f t="shared" si="40"/>
        <v>13.888888888888889</v>
      </c>
    </row>
    <row r="182" spans="1:29" ht="18.75" hidden="1" outlineLevel="1" x14ac:dyDescent="0.2">
      <c r="A182" s="136">
        <v>2</v>
      </c>
      <c r="B182" s="162" t="s">
        <v>103</v>
      </c>
      <c r="C182" s="136">
        <f t="shared" si="41"/>
        <v>367</v>
      </c>
      <c r="D182" s="136">
        <v>302</v>
      </c>
      <c r="E182" s="136">
        <v>22</v>
      </c>
      <c r="F182" s="136">
        <v>43</v>
      </c>
      <c r="G182" s="136">
        <f t="shared" si="34"/>
        <v>64</v>
      </c>
      <c r="H182" s="163">
        <v>20</v>
      </c>
      <c r="I182" s="163">
        <v>22</v>
      </c>
      <c r="J182" s="163">
        <v>22</v>
      </c>
      <c r="K182" s="163">
        <f t="shared" si="35"/>
        <v>102</v>
      </c>
      <c r="L182" s="163">
        <v>34</v>
      </c>
      <c r="M182" s="163">
        <v>34</v>
      </c>
      <c r="N182" s="163">
        <v>34</v>
      </c>
      <c r="O182" s="163">
        <f t="shared" si="36"/>
        <v>102</v>
      </c>
      <c r="P182" s="163">
        <v>34</v>
      </c>
      <c r="Q182" s="163">
        <v>34</v>
      </c>
      <c r="R182" s="163">
        <v>34</v>
      </c>
      <c r="S182" s="163">
        <f t="shared" si="37"/>
        <v>99</v>
      </c>
      <c r="T182" s="163">
        <v>34</v>
      </c>
      <c r="U182" s="163">
        <v>48</v>
      </c>
      <c r="V182" s="163">
        <v>17</v>
      </c>
      <c r="W182" s="133">
        <f t="shared" si="42"/>
        <v>132</v>
      </c>
      <c r="X182" s="133">
        <f t="shared" si="38"/>
        <v>9</v>
      </c>
      <c r="Y182" s="133">
        <v>3</v>
      </c>
      <c r="Z182" s="133"/>
      <c r="AA182" s="133">
        <v>6</v>
      </c>
      <c r="AB182" s="134">
        <f t="shared" si="39"/>
        <v>6.8181818181818175</v>
      </c>
      <c r="AC182" s="135">
        <f t="shared" si="40"/>
        <v>2.4523160762942782</v>
      </c>
    </row>
    <row r="183" spans="1:29" ht="18.75" hidden="1" outlineLevel="1" x14ac:dyDescent="0.2">
      <c r="A183" s="136">
        <v>3</v>
      </c>
      <c r="B183" s="162" t="s">
        <v>104</v>
      </c>
      <c r="C183" s="136">
        <f t="shared" si="41"/>
        <v>133</v>
      </c>
      <c r="D183" s="136">
        <v>110</v>
      </c>
      <c r="E183" s="136">
        <v>8</v>
      </c>
      <c r="F183" s="136">
        <v>15</v>
      </c>
      <c r="G183" s="136">
        <f t="shared" si="34"/>
        <v>21</v>
      </c>
      <c r="H183" s="163">
        <v>7</v>
      </c>
      <c r="I183" s="163">
        <v>7</v>
      </c>
      <c r="J183" s="163">
        <v>7</v>
      </c>
      <c r="K183" s="163">
        <f t="shared" si="35"/>
        <v>36</v>
      </c>
      <c r="L183" s="163">
        <v>12</v>
      </c>
      <c r="M183" s="163">
        <v>12</v>
      </c>
      <c r="N183" s="163">
        <v>12</v>
      </c>
      <c r="O183" s="163">
        <f t="shared" si="36"/>
        <v>36</v>
      </c>
      <c r="P183" s="163">
        <v>12</v>
      </c>
      <c r="Q183" s="163">
        <v>12</v>
      </c>
      <c r="R183" s="163">
        <v>12</v>
      </c>
      <c r="S183" s="163">
        <f t="shared" si="37"/>
        <v>40</v>
      </c>
      <c r="T183" s="163">
        <v>12</v>
      </c>
      <c r="U183" s="163">
        <v>18</v>
      </c>
      <c r="V183" s="163">
        <v>10</v>
      </c>
      <c r="W183" s="133">
        <f t="shared" si="42"/>
        <v>45</v>
      </c>
      <c r="X183" s="133">
        <f t="shared" si="38"/>
        <v>6</v>
      </c>
      <c r="Y183" s="133">
        <v>3</v>
      </c>
      <c r="Z183" s="133"/>
      <c r="AA183" s="133">
        <v>3</v>
      </c>
      <c r="AB183" s="134">
        <f t="shared" si="39"/>
        <v>13.333333333333334</v>
      </c>
      <c r="AC183" s="135">
        <f t="shared" si="40"/>
        <v>4.5112781954887211</v>
      </c>
    </row>
    <row r="184" spans="1:29" ht="18.75" hidden="1" outlineLevel="1" x14ac:dyDescent="0.2">
      <c r="A184" s="136">
        <v>4</v>
      </c>
      <c r="B184" s="162" t="s">
        <v>105</v>
      </c>
      <c r="C184" s="136">
        <f t="shared" si="41"/>
        <v>242</v>
      </c>
      <c r="D184" s="136">
        <v>199</v>
      </c>
      <c r="E184" s="136">
        <v>14</v>
      </c>
      <c r="F184" s="136">
        <v>29</v>
      </c>
      <c r="G184" s="136">
        <f t="shared" si="34"/>
        <v>39</v>
      </c>
      <c r="H184" s="163">
        <v>13</v>
      </c>
      <c r="I184" s="163">
        <v>13</v>
      </c>
      <c r="J184" s="163">
        <v>13</v>
      </c>
      <c r="K184" s="163">
        <f t="shared" si="35"/>
        <v>75</v>
      </c>
      <c r="L184" s="163">
        <v>25</v>
      </c>
      <c r="M184" s="163">
        <v>25</v>
      </c>
      <c r="N184" s="163">
        <v>25</v>
      </c>
      <c r="O184" s="163">
        <f t="shared" si="36"/>
        <v>75</v>
      </c>
      <c r="P184" s="163">
        <v>25</v>
      </c>
      <c r="Q184" s="163">
        <v>25</v>
      </c>
      <c r="R184" s="163">
        <v>25</v>
      </c>
      <c r="S184" s="163">
        <f t="shared" si="37"/>
        <v>53</v>
      </c>
      <c r="T184" s="163">
        <v>25</v>
      </c>
      <c r="U184" s="163">
        <v>16</v>
      </c>
      <c r="V184" s="163">
        <v>12</v>
      </c>
      <c r="W184" s="133">
        <f t="shared" si="42"/>
        <v>89</v>
      </c>
      <c r="X184" s="133">
        <f t="shared" si="38"/>
        <v>8</v>
      </c>
      <c r="Y184" s="133">
        <v>2</v>
      </c>
      <c r="Z184" s="133"/>
      <c r="AA184" s="133">
        <v>6</v>
      </c>
      <c r="AB184" s="134">
        <f t="shared" si="39"/>
        <v>8.9887640449438209</v>
      </c>
      <c r="AC184" s="135">
        <f t="shared" si="40"/>
        <v>3.3057851239669422</v>
      </c>
    </row>
    <row r="185" spans="1:29" ht="18.75" hidden="1" outlineLevel="1" x14ac:dyDescent="0.2">
      <c r="A185" s="136">
        <v>5</v>
      </c>
      <c r="B185" s="162" t="s">
        <v>106</v>
      </c>
      <c r="C185" s="136">
        <f t="shared" si="41"/>
        <v>41</v>
      </c>
      <c r="D185" s="136">
        <v>34</v>
      </c>
      <c r="E185" s="136">
        <v>2</v>
      </c>
      <c r="F185" s="136">
        <v>5</v>
      </c>
      <c r="G185" s="136">
        <f t="shared" si="34"/>
        <v>6</v>
      </c>
      <c r="H185" s="163">
        <v>2</v>
      </c>
      <c r="I185" s="163">
        <v>2</v>
      </c>
      <c r="J185" s="163">
        <v>2</v>
      </c>
      <c r="K185" s="163">
        <f t="shared" si="35"/>
        <v>6</v>
      </c>
      <c r="L185" s="163">
        <v>2</v>
      </c>
      <c r="M185" s="163">
        <v>2</v>
      </c>
      <c r="N185" s="163">
        <v>2</v>
      </c>
      <c r="O185" s="163">
        <f t="shared" si="36"/>
        <v>6</v>
      </c>
      <c r="P185" s="163">
        <v>2</v>
      </c>
      <c r="Q185" s="163">
        <v>2</v>
      </c>
      <c r="R185" s="163">
        <v>2</v>
      </c>
      <c r="S185" s="163">
        <f t="shared" si="37"/>
        <v>23</v>
      </c>
      <c r="T185" s="163">
        <v>2</v>
      </c>
      <c r="U185" s="163">
        <v>10</v>
      </c>
      <c r="V185" s="163">
        <v>11</v>
      </c>
      <c r="W185" s="133">
        <f t="shared" si="42"/>
        <v>10</v>
      </c>
      <c r="X185" s="133">
        <f t="shared" si="38"/>
        <v>6</v>
      </c>
      <c r="Y185" s="133">
        <v>1</v>
      </c>
      <c r="Z185" s="133"/>
      <c r="AA185" s="133">
        <v>5</v>
      </c>
      <c r="AB185" s="134">
        <f t="shared" si="39"/>
        <v>60</v>
      </c>
      <c r="AC185" s="135">
        <f t="shared" si="40"/>
        <v>14.634146341463413</v>
      </c>
    </row>
    <row r="186" spans="1:29" ht="18.75" hidden="1" outlineLevel="1" x14ac:dyDescent="0.2">
      <c r="A186" s="136">
        <v>6</v>
      </c>
      <c r="B186" s="162" t="s">
        <v>107</v>
      </c>
      <c r="C186" s="136">
        <f t="shared" si="41"/>
        <v>201</v>
      </c>
      <c r="D186" s="136">
        <v>166</v>
      </c>
      <c r="E186" s="136">
        <v>12</v>
      </c>
      <c r="F186" s="136">
        <v>23</v>
      </c>
      <c r="G186" s="136">
        <f t="shared" si="34"/>
        <v>37</v>
      </c>
      <c r="H186" s="163">
        <v>11</v>
      </c>
      <c r="I186" s="163">
        <v>13</v>
      </c>
      <c r="J186" s="163">
        <v>13</v>
      </c>
      <c r="K186" s="163">
        <f t="shared" si="35"/>
        <v>69</v>
      </c>
      <c r="L186" s="163">
        <v>23</v>
      </c>
      <c r="M186" s="163">
        <v>23</v>
      </c>
      <c r="N186" s="163">
        <v>23</v>
      </c>
      <c r="O186" s="163">
        <f t="shared" si="36"/>
        <v>69</v>
      </c>
      <c r="P186" s="163">
        <v>23</v>
      </c>
      <c r="Q186" s="163">
        <v>23</v>
      </c>
      <c r="R186" s="163">
        <v>23</v>
      </c>
      <c r="S186" s="163">
        <f t="shared" si="37"/>
        <v>26</v>
      </c>
      <c r="T186" s="163">
        <v>20</v>
      </c>
      <c r="U186" s="163">
        <v>3</v>
      </c>
      <c r="V186" s="163">
        <v>3</v>
      </c>
      <c r="W186" s="133">
        <f t="shared" si="42"/>
        <v>83</v>
      </c>
      <c r="X186" s="133">
        <f t="shared" si="38"/>
        <v>10</v>
      </c>
      <c r="Y186" s="133">
        <v>2</v>
      </c>
      <c r="Z186" s="133"/>
      <c r="AA186" s="133">
        <v>8</v>
      </c>
      <c r="AB186" s="134">
        <f t="shared" si="39"/>
        <v>12.048192771084338</v>
      </c>
      <c r="AC186" s="135">
        <f t="shared" si="40"/>
        <v>4.9751243781094532</v>
      </c>
    </row>
    <row r="187" spans="1:29" ht="18.75" hidden="1" outlineLevel="1" x14ac:dyDescent="0.2">
      <c r="A187" s="136">
        <v>7</v>
      </c>
      <c r="B187" s="162" t="s">
        <v>108</v>
      </c>
      <c r="C187" s="136">
        <f t="shared" si="41"/>
        <v>192</v>
      </c>
      <c r="D187" s="136">
        <v>158</v>
      </c>
      <c r="E187" s="136">
        <v>11</v>
      </c>
      <c r="F187" s="136">
        <v>23</v>
      </c>
      <c r="G187" s="136">
        <f t="shared" si="34"/>
        <v>38</v>
      </c>
      <c r="H187" s="163">
        <v>12</v>
      </c>
      <c r="I187" s="163">
        <v>13</v>
      </c>
      <c r="J187" s="163">
        <v>13</v>
      </c>
      <c r="K187" s="163">
        <f t="shared" si="35"/>
        <v>57</v>
      </c>
      <c r="L187" s="163">
        <v>19</v>
      </c>
      <c r="M187" s="163">
        <v>19</v>
      </c>
      <c r="N187" s="163">
        <v>19</v>
      </c>
      <c r="O187" s="163">
        <f t="shared" si="36"/>
        <v>57</v>
      </c>
      <c r="P187" s="163">
        <v>19</v>
      </c>
      <c r="Q187" s="163">
        <v>19</v>
      </c>
      <c r="R187" s="163">
        <v>19</v>
      </c>
      <c r="S187" s="163">
        <f t="shared" si="37"/>
        <v>40</v>
      </c>
      <c r="T187" s="163">
        <v>21</v>
      </c>
      <c r="U187" s="163">
        <v>8</v>
      </c>
      <c r="V187" s="163">
        <v>11</v>
      </c>
      <c r="W187" s="133">
        <f t="shared" si="42"/>
        <v>76</v>
      </c>
      <c r="X187" s="133">
        <f t="shared" si="38"/>
        <v>8</v>
      </c>
      <c r="Y187" s="133">
        <v>2</v>
      </c>
      <c r="Z187" s="133"/>
      <c r="AA187" s="133">
        <v>6</v>
      </c>
      <c r="AB187" s="134">
        <f t="shared" si="39"/>
        <v>10.526315789473683</v>
      </c>
      <c r="AC187" s="135">
        <f t="shared" si="40"/>
        <v>4.1666666666666661</v>
      </c>
    </row>
    <row r="188" spans="1:29" ht="18.75" hidden="1" outlineLevel="1" x14ac:dyDescent="0.2">
      <c r="A188" s="136">
        <v>8</v>
      </c>
      <c r="B188" s="162" t="s">
        <v>109</v>
      </c>
      <c r="C188" s="136">
        <f t="shared" si="41"/>
        <v>69</v>
      </c>
      <c r="D188" s="136">
        <v>57</v>
      </c>
      <c r="E188" s="136">
        <v>4</v>
      </c>
      <c r="F188" s="136">
        <v>8</v>
      </c>
      <c r="G188" s="136">
        <f t="shared" si="34"/>
        <v>12</v>
      </c>
      <c r="H188" s="163">
        <v>4</v>
      </c>
      <c r="I188" s="163">
        <v>4</v>
      </c>
      <c r="J188" s="163">
        <v>4</v>
      </c>
      <c r="K188" s="163">
        <f t="shared" si="35"/>
        <v>12</v>
      </c>
      <c r="L188" s="163">
        <v>4</v>
      </c>
      <c r="M188" s="163">
        <v>4</v>
      </c>
      <c r="N188" s="163">
        <v>4</v>
      </c>
      <c r="O188" s="163">
        <f t="shared" si="36"/>
        <v>12</v>
      </c>
      <c r="P188" s="163">
        <v>4</v>
      </c>
      <c r="Q188" s="163">
        <v>4</v>
      </c>
      <c r="R188" s="163">
        <v>4</v>
      </c>
      <c r="S188" s="163">
        <f t="shared" si="37"/>
        <v>33</v>
      </c>
      <c r="T188" s="163">
        <v>5</v>
      </c>
      <c r="U188" s="163">
        <v>14</v>
      </c>
      <c r="V188" s="163">
        <v>14</v>
      </c>
      <c r="W188" s="133">
        <f t="shared" si="42"/>
        <v>20</v>
      </c>
      <c r="X188" s="133">
        <f t="shared" si="38"/>
        <v>6</v>
      </c>
      <c r="Y188" s="133">
        <v>2</v>
      </c>
      <c r="Z188" s="133"/>
      <c r="AA188" s="133">
        <v>4</v>
      </c>
      <c r="AB188" s="134">
        <f t="shared" si="39"/>
        <v>30</v>
      </c>
      <c r="AC188" s="135">
        <f t="shared" si="40"/>
        <v>8.695652173913043</v>
      </c>
    </row>
    <row r="189" spans="1:29" ht="18.75" hidden="1" outlineLevel="1" x14ac:dyDescent="0.2">
      <c r="A189" s="136">
        <v>9</v>
      </c>
      <c r="B189" s="162" t="s">
        <v>110</v>
      </c>
      <c r="C189" s="136">
        <f t="shared" si="41"/>
        <v>186</v>
      </c>
      <c r="D189" s="136">
        <v>153</v>
      </c>
      <c r="E189" s="136">
        <v>11</v>
      </c>
      <c r="F189" s="136">
        <v>22</v>
      </c>
      <c r="G189" s="136">
        <f t="shared" si="34"/>
        <v>30</v>
      </c>
      <c r="H189" s="163">
        <v>10</v>
      </c>
      <c r="I189" s="163">
        <v>10</v>
      </c>
      <c r="J189" s="163">
        <v>10</v>
      </c>
      <c r="K189" s="163">
        <f t="shared" si="35"/>
        <v>57</v>
      </c>
      <c r="L189" s="163">
        <v>19</v>
      </c>
      <c r="M189" s="163">
        <v>19</v>
      </c>
      <c r="N189" s="163">
        <v>19</v>
      </c>
      <c r="O189" s="163">
        <f t="shared" si="36"/>
        <v>57</v>
      </c>
      <c r="P189" s="163">
        <v>19</v>
      </c>
      <c r="Q189" s="163">
        <v>19</v>
      </c>
      <c r="R189" s="163">
        <v>19</v>
      </c>
      <c r="S189" s="163">
        <f t="shared" si="37"/>
        <v>42</v>
      </c>
      <c r="T189" s="163">
        <v>19</v>
      </c>
      <c r="U189" s="163">
        <v>18</v>
      </c>
      <c r="V189" s="163">
        <v>5</v>
      </c>
      <c r="W189" s="133">
        <f t="shared" si="42"/>
        <v>68</v>
      </c>
      <c r="X189" s="133">
        <f t="shared" si="38"/>
        <v>7</v>
      </c>
      <c r="Y189" s="133">
        <v>1</v>
      </c>
      <c r="Z189" s="133"/>
      <c r="AA189" s="133">
        <v>6</v>
      </c>
      <c r="AB189" s="134">
        <f t="shared" si="39"/>
        <v>10.294117647058822</v>
      </c>
      <c r="AC189" s="135">
        <f t="shared" si="40"/>
        <v>3.763440860215054</v>
      </c>
    </row>
    <row r="190" spans="1:29" ht="18.75" hidden="1" outlineLevel="1" x14ac:dyDescent="0.2">
      <c r="A190" s="136">
        <v>10</v>
      </c>
      <c r="B190" s="162" t="s">
        <v>111</v>
      </c>
      <c r="C190" s="136">
        <f t="shared" si="41"/>
        <v>117</v>
      </c>
      <c r="D190" s="136">
        <v>96</v>
      </c>
      <c r="E190" s="136">
        <v>8</v>
      </c>
      <c r="F190" s="136">
        <v>13</v>
      </c>
      <c r="G190" s="136">
        <f t="shared" si="34"/>
        <v>21</v>
      </c>
      <c r="H190" s="163">
        <v>7</v>
      </c>
      <c r="I190" s="163">
        <v>7</v>
      </c>
      <c r="J190" s="163">
        <v>7</v>
      </c>
      <c r="K190" s="163">
        <f t="shared" si="35"/>
        <v>30</v>
      </c>
      <c r="L190" s="163">
        <v>10</v>
      </c>
      <c r="M190" s="163">
        <v>10</v>
      </c>
      <c r="N190" s="163">
        <v>10</v>
      </c>
      <c r="O190" s="163">
        <f t="shared" si="36"/>
        <v>30</v>
      </c>
      <c r="P190" s="163">
        <v>10</v>
      </c>
      <c r="Q190" s="163">
        <v>10</v>
      </c>
      <c r="R190" s="163">
        <v>10</v>
      </c>
      <c r="S190" s="163">
        <f t="shared" si="37"/>
        <v>36</v>
      </c>
      <c r="T190" s="163">
        <v>10</v>
      </c>
      <c r="U190" s="163">
        <v>12</v>
      </c>
      <c r="V190" s="163">
        <v>14</v>
      </c>
      <c r="W190" s="133">
        <f t="shared" si="42"/>
        <v>41</v>
      </c>
      <c r="X190" s="133">
        <f t="shared" si="38"/>
        <v>8</v>
      </c>
      <c r="Y190" s="133">
        <v>1</v>
      </c>
      <c r="Z190" s="133"/>
      <c r="AA190" s="133">
        <v>7</v>
      </c>
      <c r="AB190" s="134">
        <f t="shared" si="39"/>
        <v>19.512195121951219</v>
      </c>
      <c r="AC190" s="135">
        <f t="shared" si="40"/>
        <v>6.8376068376068382</v>
      </c>
    </row>
    <row r="191" spans="1:29" ht="18.75" hidden="1" outlineLevel="1" x14ac:dyDescent="0.2">
      <c r="A191" s="136">
        <v>11</v>
      </c>
      <c r="B191" s="162" t="s">
        <v>112</v>
      </c>
      <c r="C191" s="136">
        <f t="shared" si="41"/>
        <v>56</v>
      </c>
      <c r="D191" s="136">
        <v>46</v>
      </c>
      <c r="E191" s="136">
        <v>3</v>
      </c>
      <c r="F191" s="136">
        <v>7</v>
      </c>
      <c r="G191" s="136">
        <f t="shared" si="34"/>
        <v>9</v>
      </c>
      <c r="H191" s="163">
        <v>3</v>
      </c>
      <c r="I191" s="163">
        <v>3</v>
      </c>
      <c r="J191" s="163">
        <v>3</v>
      </c>
      <c r="K191" s="163">
        <f t="shared" si="35"/>
        <v>9</v>
      </c>
      <c r="L191" s="163">
        <v>3</v>
      </c>
      <c r="M191" s="163">
        <v>3</v>
      </c>
      <c r="N191" s="163">
        <v>3</v>
      </c>
      <c r="O191" s="163">
        <f t="shared" si="36"/>
        <v>9</v>
      </c>
      <c r="P191" s="163">
        <v>3</v>
      </c>
      <c r="Q191" s="163">
        <v>3</v>
      </c>
      <c r="R191" s="163">
        <v>3</v>
      </c>
      <c r="S191" s="163">
        <f t="shared" si="37"/>
        <v>29</v>
      </c>
      <c r="T191" s="163">
        <v>3</v>
      </c>
      <c r="U191" s="163">
        <v>12</v>
      </c>
      <c r="V191" s="163">
        <v>14</v>
      </c>
      <c r="W191" s="133">
        <f t="shared" si="42"/>
        <v>15</v>
      </c>
      <c r="X191" s="133">
        <f t="shared" si="38"/>
        <v>6</v>
      </c>
      <c r="Y191" s="133">
        <v>3</v>
      </c>
      <c r="Z191" s="133"/>
      <c r="AA191" s="133">
        <v>3</v>
      </c>
      <c r="AB191" s="134">
        <f t="shared" si="39"/>
        <v>40</v>
      </c>
      <c r="AC191" s="135">
        <f t="shared" si="40"/>
        <v>10.714285714285714</v>
      </c>
    </row>
    <row r="192" spans="1:29" ht="18.75" hidden="1" outlineLevel="1" x14ac:dyDescent="0.2">
      <c r="A192" s="136">
        <v>12</v>
      </c>
      <c r="B192" s="162" t="s">
        <v>113</v>
      </c>
      <c r="C192" s="136">
        <f t="shared" si="41"/>
        <v>24</v>
      </c>
      <c r="D192" s="136">
        <v>20</v>
      </c>
      <c r="E192" s="136">
        <v>1</v>
      </c>
      <c r="F192" s="136">
        <v>3</v>
      </c>
      <c r="G192" s="136">
        <f t="shared" si="34"/>
        <v>6</v>
      </c>
      <c r="H192" s="163">
        <v>2</v>
      </c>
      <c r="I192" s="163">
        <v>2</v>
      </c>
      <c r="J192" s="163">
        <v>2</v>
      </c>
      <c r="K192" s="163">
        <f t="shared" si="35"/>
        <v>6</v>
      </c>
      <c r="L192" s="163">
        <v>2</v>
      </c>
      <c r="M192" s="163">
        <v>2</v>
      </c>
      <c r="N192" s="163">
        <v>2</v>
      </c>
      <c r="O192" s="163">
        <f t="shared" si="36"/>
        <v>6</v>
      </c>
      <c r="P192" s="163">
        <v>2</v>
      </c>
      <c r="Q192" s="163">
        <v>2</v>
      </c>
      <c r="R192" s="163">
        <v>2</v>
      </c>
      <c r="S192" s="163">
        <f t="shared" si="37"/>
        <v>6</v>
      </c>
      <c r="T192" s="163">
        <v>2</v>
      </c>
      <c r="U192" s="163">
        <v>2</v>
      </c>
      <c r="V192" s="163">
        <v>2</v>
      </c>
      <c r="W192" s="133">
        <f t="shared" si="42"/>
        <v>10</v>
      </c>
      <c r="X192" s="133">
        <f t="shared" si="38"/>
        <v>4</v>
      </c>
      <c r="Y192" s="133">
        <v>2</v>
      </c>
      <c r="Z192" s="133"/>
      <c r="AA192" s="133">
        <v>2</v>
      </c>
      <c r="AB192" s="134">
        <f t="shared" si="39"/>
        <v>40</v>
      </c>
      <c r="AC192" s="135">
        <f t="shared" si="40"/>
        <v>16.666666666666664</v>
      </c>
    </row>
    <row r="193" spans="1:29" ht="26.25" customHeight="1" collapsed="1" x14ac:dyDescent="0.2">
      <c r="A193" s="130">
        <v>13</v>
      </c>
      <c r="B193" s="131" t="s">
        <v>270</v>
      </c>
      <c r="C193" s="132">
        <f t="shared" si="41"/>
        <v>6700</v>
      </c>
      <c r="D193" s="132">
        <v>5900</v>
      </c>
      <c r="E193" s="132">
        <v>400</v>
      </c>
      <c r="F193" s="132">
        <v>400</v>
      </c>
      <c r="G193" s="132">
        <f t="shared" si="34"/>
        <v>1374</v>
      </c>
      <c r="H193" s="132">
        <v>432</v>
      </c>
      <c r="I193" s="132">
        <v>576</v>
      </c>
      <c r="J193" s="132">
        <v>366</v>
      </c>
      <c r="K193" s="132">
        <f t="shared" si="35"/>
        <v>2022</v>
      </c>
      <c r="L193" s="132">
        <v>626</v>
      </c>
      <c r="M193" s="132">
        <v>698</v>
      </c>
      <c r="N193" s="132">
        <v>698</v>
      </c>
      <c r="O193" s="132">
        <f t="shared" si="36"/>
        <v>1914</v>
      </c>
      <c r="P193" s="132">
        <v>698</v>
      </c>
      <c r="Q193" s="132">
        <v>618</v>
      </c>
      <c r="R193" s="132">
        <v>598</v>
      </c>
      <c r="S193" s="132">
        <f t="shared" si="37"/>
        <v>1390</v>
      </c>
      <c r="T193" s="132">
        <v>498</v>
      </c>
      <c r="U193" s="132">
        <v>454</v>
      </c>
      <c r="V193" s="132">
        <v>438</v>
      </c>
      <c r="W193" s="133">
        <f t="shared" si="42"/>
        <v>2698</v>
      </c>
      <c r="X193" s="133">
        <f t="shared" si="38"/>
        <v>858</v>
      </c>
      <c r="Y193" s="133">
        <f>SUM(Y194:Y212)</f>
        <v>495</v>
      </c>
      <c r="Z193" s="133">
        <f t="shared" ref="Z193:AA193" si="46">SUM(Z194:Z212)</f>
        <v>0</v>
      </c>
      <c r="AA193" s="133">
        <f t="shared" si="46"/>
        <v>363</v>
      </c>
      <c r="AB193" s="134">
        <f t="shared" si="39"/>
        <v>31.801334321719793</v>
      </c>
      <c r="AC193" s="135">
        <f t="shared" si="40"/>
        <v>12.805970149253731</v>
      </c>
    </row>
    <row r="194" spans="1:29" ht="18.75" hidden="1" outlineLevel="1" x14ac:dyDescent="0.3">
      <c r="A194" s="164">
        <v>1</v>
      </c>
      <c r="B194" s="165" t="s">
        <v>155</v>
      </c>
      <c r="C194" s="141">
        <f t="shared" si="41"/>
        <v>500</v>
      </c>
      <c r="D194" s="141">
        <v>444</v>
      </c>
      <c r="E194" s="141">
        <v>24</v>
      </c>
      <c r="F194" s="141">
        <v>32</v>
      </c>
      <c r="G194" s="141">
        <f t="shared" si="34"/>
        <v>65</v>
      </c>
      <c r="H194" s="141">
        <v>20</v>
      </c>
      <c r="I194" s="141">
        <v>28</v>
      </c>
      <c r="J194" s="141">
        <v>17</v>
      </c>
      <c r="K194" s="141">
        <f t="shared" si="35"/>
        <v>166</v>
      </c>
      <c r="L194" s="141">
        <v>38</v>
      </c>
      <c r="M194" s="141">
        <v>64</v>
      </c>
      <c r="N194" s="141">
        <v>64</v>
      </c>
      <c r="O194" s="141">
        <f t="shared" si="36"/>
        <v>174</v>
      </c>
      <c r="P194" s="141">
        <v>69</v>
      </c>
      <c r="Q194" s="141">
        <v>44</v>
      </c>
      <c r="R194" s="141">
        <v>61</v>
      </c>
      <c r="S194" s="141">
        <f t="shared" si="37"/>
        <v>95</v>
      </c>
      <c r="T194" s="141">
        <v>53</v>
      </c>
      <c r="U194" s="141">
        <v>22</v>
      </c>
      <c r="V194" s="141">
        <v>20</v>
      </c>
      <c r="W194" s="133">
        <f t="shared" si="42"/>
        <v>167</v>
      </c>
      <c r="X194" s="133">
        <f t="shared" si="38"/>
        <v>64</v>
      </c>
      <c r="Y194" s="133">
        <v>30</v>
      </c>
      <c r="Z194" s="133">
        <v>0</v>
      </c>
      <c r="AA194" s="133">
        <v>34</v>
      </c>
      <c r="AB194" s="134">
        <f t="shared" si="39"/>
        <v>38.323353293413177</v>
      </c>
      <c r="AC194" s="135">
        <f t="shared" si="40"/>
        <v>12.8</v>
      </c>
    </row>
    <row r="195" spans="1:29" ht="18.75" hidden="1" outlineLevel="1" x14ac:dyDescent="0.3">
      <c r="A195" s="164">
        <v>2</v>
      </c>
      <c r="B195" s="165" t="s">
        <v>156</v>
      </c>
      <c r="C195" s="141">
        <f t="shared" si="41"/>
        <v>300</v>
      </c>
      <c r="D195" s="141">
        <v>258</v>
      </c>
      <c r="E195" s="141">
        <v>18</v>
      </c>
      <c r="F195" s="141">
        <v>24</v>
      </c>
      <c r="G195" s="141">
        <f t="shared" si="34"/>
        <v>58</v>
      </c>
      <c r="H195" s="141">
        <v>18</v>
      </c>
      <c r="I195" s="141">
        <v>26</v>
      </c>
      <c r="J195" s="141">
        <v>14</v>
      </c>
      <c r="K195" s="141">
        <f t="shared" si="35"/>
        <v>92</v>
      </c>
      <c r="L195" s="141">
        <v>28</v>
      </c>
      <c r="M195" s="141">
        <v>32</v>
      </c>
      <c r="N195" s="141">
        <v>32</v>
      </c>
      <c r="O195" s="141">
        <f t="shared" si="36"/>
        <v>86</v>
      </c>
      <c r="P195" s="141">
        <v>32</v>
      </c>
      <c r="Q195" s="141">
        <v>28</v>
      </c>
      <c r="R195" s="141">
        <v>26</v>
      </c>
      <c r="S195" s="141">
        <f t="shared" si="37"/>
        <v>64</v>
      </c>
      <c r="T195" s="141">
        <v>24</v>
      </c>
      <c r="U195" s="141">
        <v>22</v>
      </c>
      <c r="V195" s="141">
        <v>18</v>
      </c>
      <c r="W195" s="133">
        <f t="shared" si="42"/>
        <v>118</v>
      </c>
      <c r="X195" s="133">
        <f t="shared" si="38"/>
        <v>7</v>
      </c>
      <c r="Y195" s="133">
        <v>4</v>
      </c>
      <c r="Z195" s="133">
        <v>0</v>
      </c>
      <c r="AA195" s="133">
        <v>3</v>
      </c>
      <c r="AB195" s="134">
        <f t="shared" si="39"/>
        <v>5.9322033898305087</v>
      </c>
      <c r="AC195" s="135">
        <f t="shared" si="40"/>
        <v>2.3333333333333335</v>
      </c>
    </row>
    <row r="196" spans="1:29" ht="18.75" hidden="1" outlineLevel="1" x14ac:dyDescent="0.3">
      <c r="A196" s="164">
        <v>3</v>
      </c>
      <c r="B196" s="165" t="s">
        <v>157</v>
      </c>
      <c r="C196" s="141">
        <f t="shared" si="41"/>
        <v>300</v>
      </c>
      <c r="D196" s="141">
        <v>268</v>
      </c>
      <c r="E196" s="141">
        <v>16</v>
      </c>
      <c r="F196" s="141">
        <v>16</v>
      </c>
      <c r="G196" s="141">
        <f t="shared" si="34"/>
        <v>58</v>
      </c>
      <c r="H196" s="141">
        <v>18</v>
      </c>
      <c r="I196" s="141">
        <v>26</v>
      </c>
      <c r="J196" s="141">
        <v>14</v>
      </c>
      <c r="K196" s="141">
        <f t="shared" si="35"/>
        <v>92</v>
      </c>
      <c r="L196" s="141">
        <v>28</v>
      </c>
      <c r="M196" s="141">
        <v>32</v>
      </c>
      <c r="N196" s="141">
        <v>32</v>
      </c>
      <c r="O196" s="141">
        <f t="shared" si="36"/>
        <v>90</v>
      </c>
      <c r="P196" s="141">
        <v>32</v>
      </c>
      <c r="Q196" s="141">
        <v>28</v>
      </c>
      <c r="R196" s="141">
        <v>30</v>
      </c>
      <c r="S196" s="141">
        <f t="shared" si="37"/>
        <v>60</v>
      </c>
      <c r="T196" s="141">
        <v>20</v>
      </c>
      <c r="U196" s="141">
        <v>20</v>
      </c>
      <c r="V196" s="141">
        <v>20</v>
      </c>
      <c r="W196" s="133">
        <f t="shared" si="42"/>
        <v>118</v>
      </c>
      <c r="X196" s="133">
        <f t="shared" si="38"/>
        <v>70</v>
      </c>
      <c r="Y196" s="133">
        <v>44</v>
      </c>
      <c r="Z196" s="133">
        <v>0</v>
      </c>
      <c r="AA196" s="133">
        <v>26</v>
      </c>
      <c r="AB196" s="134">
        <f t="shared" si="39"/>
        <v>59.322033898305079</v>
      </c>
      <c r="AC196" s="135">
        <f t="shared" si="40"/>
        <v>23.333333333333332</v>
      </c>
    </row>
    <row r="197" spans="1:29" ht="18.75" hidden="1" outlineLevel="1" x14ac:dyDescent="0.3">
      <c r="A197" s="164">
        <v>4</v>
      </c>
      <c r="B197" s="165" t="s">
        <v>158</v>
      </c>
      <c r="C197" s="141">
        <f t="shared" si="41"/>
        <v>300</v>
      </c>
      <c r="D197" s="141">
        <v>279</v>
      </c>
      <c r="E197" s="141">
        <v>11</v>
      </c>
      <c r="F197" s="141">
        <v>10</v>
      </c>
      <c r="G197" s="141">
        <f t="shared" si="34"/>
        <v>52</v>
      </c>
      <c r="H197" s="141">
        <v>16</v>
      </c>
      <c r="I197" s="141">
        <v>24</v>
      </c>
      <c r="J197" s="141">
        <v>12</v>
      </c>
      <c r="K197" s="141">
        <f t="shared" si="35"/>
        <v>96</v>
      </c>
      <c r="L197" s="141">
        <v>32</v>
      </c>
      <c r="M197" s="141">
        <v>32</v>
      </c>
      <c r="N197" s="141">
        <v>32</v>
      </c>
      <c r="O197" s="141">
        <f t="shared" si="36"/>
        <v>96</v>
      </c>
      <c r="P197" s="141">
        <v>32</v>
      </c>
      <c r="Q197" s="141">
        <v>32</v>
      </c>
      <c r="R197" s="141">
        <v>32</v>
      </c>
      <c r="S197" s="141">
        <f t="shared" si="37"/>
        <v>56</v>
      </c>
      <c r="T197" s="141">
        <v>20</v>
      </c>
      <c r="U197" s="141">
        <v>18</v>
      </c>
      <c r="V197" s="141">
        <v>18</v>
      </c>
      <c r="W197" s="133">
        <f t="shared" si="42"/>
        <v>116</v>
      </c>
      <c r="X197" s="133">
        <f t="shared" si="38"/>
        <v>13</v>
      </c>
      <c r="Y197" s="133">
        <v>8</v>
      </c>
      <c r="Z197" s="133">
        <v>0</v>
      </c>
      <c r="AA197" s="133">
        <v>5</v>
      </c>
      <c r="AB197" s="134">
        <f t="shared" si="39"/>
        <v>11.206896551724139</v>
      </c>
      <c r="AC197" s="135">
        <f t="shared" si="40"/>
        <v>4.3333333333333339</v>
      </c>
    </row>
    <row r="198" spans="1:29" ht="18.75" hidden="1" outlineLevel="1" x14ac:dyDescent="0.3">
      <c r="A198" s="164">
        <v>5</v>
      </c>
      <c r="B198" s="165" t="s">
        <v>159</v>
      </c>
      <c r="C198" s="141">
        <f t="shared" si="41"/>
        <v>350</v>
      </c>
      <c r="D198" s="141">
        <v>311</v>
      </c>
      <c r="E198" s="141">
        <v>24</v>
      </c>
      <c r="F198" s="141">
        <v>15</v>
      </c>
      <c r="G198" s="141">
        <f t="shared" ref="G198:G226" si="47">SUM(H198:J198)</f>
        <v>70</v>
      </c>
      <c r="H198" s="141">
        <v>22</v>
      </c>
      <c r="I198" s="141">
        <v>30</v>
      </c>
      <c r="J198" s="141">
        <v>18</v>
      </c>
      <c r="K198" s="141">
        <f t="shared" ref="K198:K226" si="48">SUM(L198:N198)</f>
        <v>104</v>
      </c>
      <c r="L198" s="141">
        <v>32</v>
      </c>
      <c r="M198" s="141">
        <v>36</v>
      </c>
      <c r="N198" s="141">
        <v>36</v>
      </c>
      <c r="O198" s="141">
        <f t="shared" ref="O198:O226" si="49">SUM(P198:R198)</f>
        <v>98</v>
      </c>
      <c r="P198" s="141">
        <v>36</v>
      </c>
      <c r="Q198" s="141">
        <v>32</v>
      </c>
      <c r="R198" s="141">
        <v>30</v>
      </c>
      <c r="S198" s="141">
        <f t="shared" ref="S198:S226" si="50">SUM(T198:V198)</f>
        <v>78</v>
      </c>
      <c r="T198" s="141">
        <v>26</v>
      </c>
      <c r="U198" s="141">
        <v>26</v>
      </c>
      <c r="V198" s="141">
        <v>26</v>
      </c>
      <c r="W198" s="133">
        <f t="shared" si="42"/>
        <v>138</v>
      </c>
      <c r="X198" s="133">
        <f t="shared" ref="X198:X226" si="51">SUM(Y198:AA198)</f>
        <v>9</v>
      </c>
      <c r="Y198" s="133">
        <v>2</v>
      </c>
      <c r="Z198" s="133">
        <v>0</v>
      </c>
      <c r="AA198" s="133">
        <v>7</v>
      </c>
      <c r="AB198" s="134">
        <f t="shared" ref="AB198:AB226" si="52">+X198/W198*100</f>
        <v>6.5217391304347823</v>
      </c>
      <c r="AC198" s="135">
        <f t="shared" ref="AC198:AC226" si="53">+X198/C198*100</f>
        <v>2.5714285714285712</v>
      </c>
    </row>
    <row r="199" spans="1:29" ht="18.75" hidden="1" outlineLevel="1" x14ac:dyDescent="0.3">
      <c r="A199" s="164">
        <v>6</v>
      </c>
      <c r="B199" s="165" t="s">
        <v>160</v>
      </c>
      <c r="C199" s="141">
        <f t="shared" ref="C199:C226" si="54">+G199+K199+O199+S199</f>
        <v>400</v>
      </c>
      <c r="D199" s="141">
        <v>363</v>
      </c>
      <c r="E199" s="141">
        <v>21</v>
      </c>
      <c r="F199" s="141">
        <v>16</v>
      </c>
      <c r="G199" s="141">
        <f t="shared" si="47"/>
        <v>84</v>
      </c>
      <c r="H199" s="141">
        <v>28</v>
      </c>
      <c r="I199" s="141">
        <v>34</v>
      </c>
      <c r="J199" s="141">
        <v>22</v>
      </c>
      <c r="K199" s="141">
        <f t="shared" si="48"/>
        <v>122</v>
      </c>
      <c r="L199" s="141">
        <v>38</v>
      </c>
      <c r="M199" s="141">
        <v>42</v>
      </c>
      <c r="N199" s="141">
        <v>42</v>
      </c>
      <c r="O199" s="141">
        <f t="shared" si="49"/>
        <v>110</v>
      </c>
      <c r="P199" s="141">
        <v>42</v>
      </c>
      <c r="Q199" s="141">
        <v>34</v>
      </c>
      <c r="R199" s="141">
        <v>34</v>
      </c>
      <c r="S199" s="141">
        <f t="shared" si="50"/>
        <v>84</v>
      </c>
      <c r="T199" s="141">
        <v>28</v>
      </c>
      <c r="U199" s="141">
        <v>28</v>
      </c>
      <c r="V199" s="141">
        <v>28</v>
      </c>
      <c r="W199" s="133">
        <f t="shared" ref="W199:W226" si="55">H199+I199+J199+L199+M199</f>
        <v>164</v>
      </c>
      <c r="X199" s="133">
        <f t="shared" si="51"/>
        <v>12</v>
      </c>
      <c r="Y199" s="133">
        <v>4</v>
      </c>
      <c r="Z199" s="133">
        <v>0</v>
      </c>
      <c r="AA199" s="133">
        <v>8</v>
      </c>
      <c r="AB199" s="134">
        <f t="shared" si="52"/>
        <v>7.3170731707317067</v>
      </c>
      <c r="AC199" s="135">
        <f t="shared" si="53"/>
        <v>3</v>
      </c>
    </row>
    <row r="200" spans="1:29" ht="18.75" hidden="1" outlineLevel="1" x14ac:dyDescent="0.3">
      <c r="A200" s="164">
        <v>7</v>
      </c>
      <c r="B200" s="165" t="s">
        <v>161</v>
      </c>
      <c r="C200" s="141">
        <f t="shared" si="54"/>
        <v>350</v>
      </c>
      <c r="D200" s="141">
        <v>306</v>
      </c>
      <c r="E200" s="141">
        <v>24</v>
      </c>
      <c r="F200" s="141">
        <v>20</v>
      </c>
      <c r="G200" s="141">
        <f t="shared" si="47"/>
        <v>70</v>
      </c>
      <c r="H200" s="141">
        <v>22</v>
      </c>
      <c r="I200" s="141">
        <v>30</v>
      </c>
      <c r="J200" s="141">
        <v>18</v>
      </c>
      <c r="K200" s="141">
        <f t="shared" si="48"/>
        <v>104</v>
      </c>
      <c r="L200" s="141">
        <v>32</v>
      </c>
      <c r="M200" s="141">
        <v>36</v>
      </c>
      <c r="N200" s="141">
        <v>36</v>
      </c>
      <c r="O200" s="141">
        <f t="shared" si="49"/>
        <v>98</v>
      </c>
      <c r="P200" s="141">
        <v>36</v>
      </c>
      <c r="Q200" s="141">
        <v>32</v>
      </c>
      <c r="R200" s="141">
        <v>30</v>
      </c>
      <c r="S200" s="141">
        <f t="shared" si="50"/>
        <v>78</v>
      </c>
      <c r="T200" s="141">
        <v>26</v>
      </c>
      <c r="U200" s="141">
        <v>26</v>
      </c>
      <c r="V200" s="141">
        <v>26</v>
      </c>
      <c r="W200" s="133">
        <f t="shared" si="55"/>
        <v>138</v>
      </c>
      <c r="X200" s="133">
        <f t="shared" si="51"/>
        <v>13</v>
      </c>
      <c r="Y200" s="133">
        <v>5</v>
      </c>
      <c r="Z200" s="133">
        <v>0</v>
      </c>
      <c r="AA200" s="133">
        <v>8</v>
      </c>
      <c r="AB200" s="134">
        <f t="shared" si="52"/>
        <v>9.4202898550724647</v>
      </c>
      <c r="AC200" s="135">
        <f t="shared" si="53"/>
        <v>3.7142857142857144</v>
      </c>
    </row>
    <row r="201" spans="1:29" ht="18.75" hidden="1" outlineLevel="1" x14ac:dyDescent="0.3">
      <c r="A201" s="164">
        <v>8</v>
      </c>
      <c r="B201" s="165" t="s">
        <v>162</v>
      </c>
      <c r="C201" s="141">
        <f t="shared" si="54"/>
        <v>350</v>
      </c>
      <c r="D201" s="141">
        <v>307</v>
      </c>
      <c r="E201" s="141">
        <v>25</v>
      </c>
      <c r="F201" s="141">
        <v>18</v>
      </c>
      <c r="G201" s="141">
        <f t="shared" si="47"/>
        <v>70</v>
      </c>
      <c r="H201" s="141">
        <v>22</v>
      </c>
      <c r="I201" s="141">
        <v>30</v>
      </c>
      <c r="J201" s="141">
        <v>18</v>
      </c>
      <c r="K201" s="141">
        <f t="shared" si="48"/>
        <v>104</v>
      </c>
      <c r="L201" s="141">
        <v>32</v>
      </c>
      <c r="M201" s="141">
        <v>36</v>
      </c>
      <c r="N201" s="141">
        <v>36</v>
      </c>
      <c r="O201" s="141">
        <f t="shared" si="49"/>
        <v>98</v>
      </c>
      <c r="P201" s="141">
        <v>36</v>
      </c>
      <c r="Q201" s="141">
        <v>32</v>
      </c>
      <c r="R201" s="141">
        <v>30</v>
      </c>
      <c r="S201" s="141">
        <f t="shared" si="50"/>
        <v>78</v>
      </c>
      <c r="T201" s="141">
        <v>26</v>
      </c>
      <c r="U201" s="141">
        <v>26</v>
      </c>
      <c r="V201" s="141">
        <v>26</v>
      </c>
      <c r="W201" s="133">
        <f t="shared" si="55"/>
        <v>138</v>
      </c>
      <c r="X201" s="133">
        <f t="shared" si="51"/>
        <v>6</v>
      </c>
      <c r="Y201" s="133">
        <v>2</v>
      </c>
      <c r="Z201" s="133">
        <v>0</v>
      </c>
      <c r="AA201" s="133">
        <v>4</v>
      </c>
      <c r="AB201" s="134">
        <f t="shared" si="52"/>
        <v>4.3478260869565215</v>
      </c>
      <c r="AC201" s="135">
        <f t="shared" si="53"/>
        <v>1.7142857142857144</v>
      </c>
    </row>
    <row r="202" spans="1:29" ht="18.75" hidden="1" outlineLevel="1" x14ac:dyDescent="0.3">
      <c r="A202" s="164">
        <v>9</v>
      </c>
      <c r="B202" s="165" t="s">
        <v>163</v>
      </c>
      <c r="C202" s="141">
        <f t="shared" si="54"/>
        <v>300</v>
      </c>
      <c r="D202" s="141">
        <v>268</v>
      </c>
      <c r="E202" s="141">
        <v>16</v>
      </c>
      <c r="F202" s="141">
        <v>16</v>
      </c>
      <c r="G202" s="141">
        <f t="shared" si="47"/>
        <v>58</v>
      </c>
      <c r="H202" s="141">
        <v>18</v>
      </c>
      <c r="I202" s="141">
        <v>26</v>
      </c>
      <c r="J202" s="141">
        <v>14</v>
      </c>
      <c r="K202" s="141">
        <f t="shared" si="48"/>
        <v>92</v>
      </c>
      <c r="L202" s="141">
        <v>28</v>
      </c>
      <c r="M202" s="141">
        <v>32</v>
      </c>
      <c r="N202" s="141">
        <v>32</v>
      </c>
      <c r="O202" s="141">
        <f t="shared" si="49"/>
        <v>90</v>
      </c>
      <c r="P202" s="141">
        <v>32</v>
      </c>
      <c r="Q202" s="141">
        <v>28</v>
      </c>
      <c r="R202" s="141">
        <v>30</v>
      </c>
      <c r="S202" s="141">
        <f t="shared" si="50"/>
        <v>60</v>
      </c>
      <c r="T202" s="141">
        <v>20</v>
      </c>
      <c r="U202" s="141">
        <v>20</v>
      </c>
      <c r="V202" s="141">
        <v>20</v>
      </c>
      <c r="W202" s="133">
        <f t="shared" si="55"/>
        <v>118</v>
      </c>
      <c r="X202" s="133">
        <f t="shared" si="51"/>
        <v>10</v>
      </c>
      <c r="Y202" s="133">
        <v>5</v>
      </c>
      <c r="Z202" s="133">
        <v>0</v>
      </c>
      <c r="AA202" s="133">
        <v>5</v>
      </c>
      <c r="AB202" s="134">
        <f t="shared" si="52"/>
        <v>8.4745762711864394</v>
      </c>
      <c r="AC202" s="135">
        <f t="shared" si="53"/>
        <v>3.3333333333333335</v>
      </c>
    </row>
    <row r="203" spans="1:29" ht="18.75" hidden="1" outlineLevel="1" x14ac:dyDescent="0.3">
      <c r="A203" s="164">
        <v>10</v>
      </c>
      <c r="B203" s="165" t="s">
        <v>164</v>
      </c>
      <c r="C203" s="141">
        <f t="shared" si="54"/>
        <v>400</v>
      </c>
      <c r="D203" s="141">
        <v>352</v>
      </c>
      <c r="E203" s="141">
        <v>24</v>
      </c>
      <c r="F203" s="141">
        <v>24</v>
      </c>
      <c r="G203" s="141">
        <f t="shared" si="47"/>
        <v>83</v>
      </c>
      <c r="H203" s="141">
        <v>26</v>
      </c>
      <c r="I203" s="141">
        <v>34</v>
      </c>
      <c r="J203" s="141">
        <v>23</v>
      </c>
      <c r="K203" s="141">
        <f t="shared" si="48"/>
        <v>116</v>
      </c>
      <c r="L203" s="141">
        <v>36</v>
      </c>
      <c r="M203" s="141">
        <v>40</v>
      </c>
      <c r="N203" s="141">
        <v>40</v>
      </c>
      <c r="O203" s="141">
        <f t="shared" si="49"/>
        <v>111</v>
      </c>
      <c r="P203" s="141">
        <v>40</v>
      </c>
      <c r="Q203" s="141">
        <v>36</v>
      </c>
      <c r="R203" s="141">
        <v>35</v>
      </c>
      <c r="S203" s="141">
        <f t="shared" si="50"/>
        <v>90</v>
      </c>
      <c r="T203" s="141">
        <v>30</v>
      </c>
      <c r="U203" s="141">
        <v>30</v>
      </c>
      <c r="V203" s="141">
        <v>30</v>
      </c>
      <c r="W203" s="133">
        <f t="shared" si="55"/>
        <v>159</v>
      </c>
      <c r="X203" s="133">
        <f t="shared" si="51"/>
        <v>107</v>
      </c>
      <c r="Y203" s="133">
        <v>95</v>
      </c>
      <c r="Z203" s="133">
        <v>0</v>
      </c>
      <c r="AA203" s="133">
        <v>12</v>
      </c>
      <c r="AB203" s="134">
        <f t="shared" si="52"/>
        <v>67.295597484276726</v>
      </c>
      <c r="AC203" s="135">
        <f t="shared" si="53"/>
        <v>26.75</v>
      </c>
    </row>
    <row r="204" spans="1:29" ht="18.75" hidden="1" outlineLevel="1" x14ac:dyDescent="0.3">
      <c r="A204" s="164">
        <v>11</v>
      </c>
      <c r="B204" s="165" t="s">
        <v>165</v>
      </c>
      <c r="C204" s="141">
        <f t="shared" si="54"/>
        <v>400</v>
      </c>
      <c r="D204" s="141">
        <v>362</v>
      </c>
      <c r="E204" s="141">
        <v>22</v>
      </c>
      <c r="F204" s="141">
        <v>16</v>
      </c>
      <c r="G204" s="141">
        <f t="shared" si="47"/>
        <v>83</v>
      </c>
      <c r="H204" s="141">
        <v>26</v>
      </c>
      <c r="I204" s="141">
        <v>34</v>
      </c>
      <c r="J204" s="141">
        <v>23</v>
      </c>
      <c r="K204" s="141">
        <f t="shared" si="48"/>
        <v>116</v>
      </c>
      <c r="L204" s="141">
        <v>36</v>
      </c>
      <c r="M204" s="141">
        <v>40</v>
      </c>
      <c r="N204" s="141">
        <v>40</v>
      </c>
      <c r="O204" s="141">
        <f t="shared" si="49"/>
        <v>111</v>
      </c>
      <c r="P204" s="141">
        <v>40</v>
      </c>
      <c r="Q204" s="141">
        <v>36</v>
      </c>
      <c r="R204" s="141">
        <v>35</v>
      </c>
      <c r="S204" s="141">
        <f t="shared" si="50"/>
        <v>90</v>
      </c>
      <c r="T204" s="141">
        <v>30</v>
      </c>
      <c r="U204" s="141">
        <v>30</v>
      </c>
      <c r="V204" s="141">
        <v>30</v>
      </c>
      <c r="W204" s="133">
        <f t="shared" si="55"/>
        <v>159</v>
      </c>
      <c r="X204" s="133">
        <f t="shared" si="51"/>
        <v>30</v>
      </c>
      <c r="Y204" s="133">
        <v>16</v>
      </c>
      <c r="Z204" s="133">
        <v>0</v>
      </c>
      <c r="AA204" s="133">
        <v>14</v>
      </c>
      <c r="AB204" s="134">
        <f t="shared" si="52"/>
        <v>18.867924528301888</v>
      </c>
      <c r="AC204" s="135">
        <f t="shared" si="53"/>
        <v>7.5</v>
      </c>
    </row>
    <row r="205" spans="1:29" ht="18.75" hidden="1" outlineLevel="1" x14ac:dyDescent="0.3">
      <c r="A205" s="164">
        <v>12</v>
      </c>
      <c r="B205" s="165" t="s">
        <v>166</v>
      </c>
      <c r="C205" s="141">
        <f t="shared" si="54"/>
        <v>350</v>
      </c>
      <c r="D205" s="141">
        <v>302</v>
      </c>
      <c r="E205" s="141">
        <v>24</v>
      </c>
      <c r="F205" s="141">
        <v>24</v>
      </c>
      <c r="G205" s="141">
        <f t="shared" si="47"/>
        <v>70</v>
      </c>
      <c r="H205" s="141">
        <v>22</v>
      </c>
      <c r="I205" s="141">
        <v>30</v>
      </c>
      <c r="J205" s="141">
        <v>18</v>
      </c>
      <c r="K205" s="141">
        <f t="shared" si="48"/>
        <v>104</v>
      </c>
      <c r="L205" s="141">
        <v>32</v>
      </c>
      <c r="M205" s="141">
        <v>36</v>
      </c>
      <c r="N205" s="141">
        <v>36</v>
      </c>
      <c r="O205" s="141">
        <f t="shared" si="49"/>
        <v>101</v>
      </c>
      <c r="P205" s="141">
        <v>36</v>
      </c>
      <c r="Q205" s="141">
        <v>35</v>
      </c>
      <c r="R205" s="141">
        <v>30</v>
      </c>
      <c r="S205" s="141">
        <f t="shared" si="50"/>
        <v>75</v>
      </c>
      <c r="T205" s="141">
        <v>25</v>
      </c>
      <c r="U205" s="141">
        <v>25</v>
      </c>
      <c r="V205" s="141">
        <v>25</v>
      </c>
      <c r="W205" s="133">
        <f t="shared" si="55"/>
        <v>138</v>
      </c>
      <c r="X205" s="133">
        <f t="shared" si="51"/>
        <v>70</v>
      </c>
      <c r="Y205" s="133">
        <v>60</v>
      </c>
      <c r="Z205" s="133">
        <v>0</v>
      </c>
      <c r="AA205" s="133">
        <v>10</v>
      </c>
      <c r="AB205" s="134">
        <f t="shared" si="52"/>
        <v>50.724637681159422</v>
      </c>
      <c r="AC205" s="135">
        <f t="shared" si="53"/>
        <v>20</v>
      </c>
    </row>
    <row r="206" spans="1:29" ht="18.75" hidden="1" outlineLevel="1" x14ac:dyDescent="0.3">
      <c r="A206" s="164">
        <v>13</v>
      </c>
      <c r="B206" s="165" t="s">
        <v>167</v>
      </c>
      <c r="C206" s="141">
        <f t="shared" si="54"/>
        <v>400</v>
      </c>
      <c r="D206" s="141">
        <v>359</v>
      </c>
      <c r="E206" s="141">
        <v>25</v>
      </c>
      <c r="F206" s="141">
        <v>16</v>
      </c>
      <c r="G206" s="141">
        <f t="shared" si="47"/>
        <v>83</v>
      </c>
      <c r="H206" s="141">
        <v>26</v>
      </c>
      <c r="I206" s="141">
        <v>34</v>
      </c>
      <c r="J206" s="141">
        <v>23</v>
      </c>
      <c r="K206" s="141">
        <f t="shared" si="48"/>
        <v>116</v>
      </c>
      <c r="L206" s="141">
        <v>36</v>
      </c>
      <c r="M206" s="141">
        <v>40</v>
      </c>
      <c r="N206" s="141">
        <v>40</v>
      </c>
      <c r="O206" s="141">
        <f t="shared" si="49"/>
        <v>111</v>
      </c>
      <c r="P206" s="141">
        <v>40</v>
      </c>
      <c r="Q206" s="141">
        <v>36</v>
      </c>
      <c r="R206" s="141">
        <v>35</v>
      </c>
      <c r="S206" s="141">
        <f t="shared" si="50"/>
        <v>90</v>
      </c>
      <c r="T206" s="141">
        <v>30</v>
      </c>
      <c r="U206" s="141">
        <v>30</v>
      </c>
      <c r="V206" s="141">
        <v>30</v>
      </c>
      <c r="W206" s="133">
        <f t="shared" si="55"/>
        <v>159</v>
      </c>
      <c r="X206" s="133">
        <f t="shared" si="51"/>
        <v>39</v>
      </c>
      <c r="Y206" s="133">
        <v>27</v>
      </c>
      <c r="Z206" s="133">
        <v>0</v>
      </c>
      <c r="AA206" s="133">
        <v>12</v>
      </c>
      <c r="AB206" s="134">
        <f t="shared" si="52"/>
        <v>24.528301886792452</v>
      </c>
      <c r="AC206" s="135">
        <f t="shared" si="53"/>
        <v>9.75</v>
      </c>
    </row>
    <row r="207" spans="1:29" ht="18.75" hidden="1" outlineLevel="1" x14ac:dyDescent="0.3">
      <c r="A207" s="164">
        <v>14</v>
      </c>
      <c r="B207" s="165" t="s">
        <v>168</v>
      </c>
      <c r="C207" s="141">
        <f t="shared" si="54"/>
        <v>300</v>
      </c>
      <c r="D207" s="141">
        <v>261</v>
      </c>
      <c r="E207" s="141">
        <v>14</v>
      </c>
      <c r="F207" s="141">
        <v>25</v>
      </c>
      <c r="G207" s="141">
        <f t="shared" si="47"/>
        <v>65</v>
      </c>
      <c r="H207" s="141">
        <v>20</v>
      </c>
      <c r="I207" s="141">
        <v>28</v>
      </c>
      <c r="J207" s="141">
        <v>17</v>
      </c>
      <c r="K207" s="141">
        <f t="shared" si="48"/>
        <v>90</v>
      </c>
      <c r="L207" s="141">
        <v>30</v>
      </c>
      <c r="M207" s="141">
        <v>30</v>
      </c>
      <c r="N207" s="141">
        <v>30</v>
      </c>
      <c r="O207" s="141">
        <f t="shared" si="49"/>
        <v>85</v>
      </c>
      <c r="P207" s="141">
        <v>30</v>
      </c>
      <c r="Q207" s="141">
        <v>30</v>
      </c>
      <c r="R207" s="141">
        <v>25</v>
      </c>
      <c r="S207" s="141">
        <f t="shared" si="50"/>
        <v>60</v>
      </c>
      <c r="T207" s="141">
        <v>20</v>
      </c>
      <c r="U207" s="141">
        <v>20</v>
      </c>
      <c r="V207" s="141">
        <v>20</v>
      </c>
      <c r="W207" s="133">
        <f t="shared" si="55"/>
        <v>125</v>
      </c>
      <c r="X207" s="133">
        <f t="shared" si="51"/>
        <v>1</v>
      </c>
      <c r="Y207" s="133">
        <v>0</v>
      </c>
      <c r="Z207" s="133">
        <v>0</v>
      </c>
      <c r="AA207" s="133">
        <v>1</v>
      </c>
      <c r="AB207" s="134">
        <f t="shared" si="52"/>
        <v>0.8</v>
      </c>
      <c r="AC207" s="135">
        <f t="shared" si="53"/>
        <v>0.33333333333333337</v>
      </c>
    </row>
    <row r="208" spans="1:29" ht="18.75" hidden="1" outlineLevel="1" x14ac:dyDescent="0.3">
      <c r="A208" s="164">
        <v>15</v>
      </c>
      <c r="B208" s="165" t="s">
        <v>169</v>
      </c>
      <c r="C208" s="141">
        <f t="shared" si="54"/>
        <v>400</v>
      </c>
      <c r="D208" s="141">
        <v>358</v>
      </c>
      <c r="E208" s="141">
        <v>26</v>
      </c>
      <c r="F208" s="141">
        <v>16</v>
      </c>
      <c r="G208" s="141">
        <f t="shared" si="47"/>
        <v>89</v>
      </c>
      <c r="H208" s="141">
        <v>28</v>
      </c>
      <c r="I208" s="141">
        <v>36</v>
      </c>
      <c r="J208" s="141">
        <v>25</v>
      </c>
      <c r="K208" s="141">
        <f t="shared" si="48"/>
        <v>118</v>
      </c>
      <c r="L208" s="141">
        <v>38</v>
      </c>
      <c r="M208" s="141">
        <v>40</v>
      </c>
      <c r="N208" s="141">
        <v>40</v>
      </c>
      <c r="O208" s="141">
        <f t="shared" si="49"/>
        <v>116</v>
      </c>
      <c r="P208" s="141">
        <v>40</v>
      </c>
      <c r="Q208" s="141">
        <v>40</v>
      </c>
      <c r="R208" s="141">
        <v>36</v>
      </c>
      <c r="S208" s="141">
        <f t="shared" si="50"/>
        <v>77</v>
      </c>
      <c r="T208" s="141">
        <v>27</v>
      </c>
      <c r="U208" s="141">
        <v>25</v>
      </c>
      <c r="V208" s="141">
        <v>25</v>
      </c>
      <c r="W208" s="133">
        <f t="shared" si="55"/>
        <v>167</v>
      </c>
      <c r="X208" s="133">
        <f t="shared" si="51"/>
        <v>174</v>
      </c>
      <c r="Y208" s="133">
        <v>147</v>
      </c>
      <c r="Z208" s="133">
        <v>0</v>
      </c>
      <c r="AA208" s="133">
        <v>27</v>
      </c>
      <c r="AB208" s="134">
        <f t="shared" si="52"/>
        <v>104.19161676646706</v>
      </c>
      <c r="AC208" s="135">
        <f t="shared" si="53"/>
        <v>43.5</v>
      </c>
    </row>
    <row r="209" spans="1:29" ht="18.75" hidden="1" outlineLevel="1" x14ac:dyDescent="0.3">
      <c r="A209" s="164">
        <v>16</v>
      </c>
      <c r="B209" s="165" t="s">
        <v>170</v>
      </c>
      <c r="C209" s="141">
        <f t="shared" si="54"/>
        <v>400</v>
      </c>
      <c r="D209" s="141">
        <v>352</v>
      </c>
      <c r="E209" s="141">
        <v>24</v>
      </c>
      <c r="F209" s="141">
        <v>24</v>
      </c>
      <c r="G209" s="141">
        <f t="shared" si="47"/>
        <v>86</v>
      </c>
      <c r="H209" s="141">
        <v>28</v>
      </c>
      <c r="I209" s="141">
        <v>34</v>
      </c>
      <c r="J209" s="141">
        <v>24</v>
      </c>
      <c r="K209" s="141">
        <f t="shared" si="48"/>
        <v>120</v>
      </c>
      <c r="L209" s="141">
        <v>40</v>
      </c>
      <c r="M209" s="141">
        <v>40</v>
      </c>
      <c r="N209" s="141">
        <v>40</v>
      </c>
      <c r="O209" s="141">
        <f t="shared" si="49"/>
        <v>114</v>
      </c>
      <c r="P209" s="141">
        <v>40</v>
      </c>
      <c r="Q209" s="141">
        <v>40</v>
      </c>
      <c r="R209" s="141">
        <v>34</v>
      </c>
      <c r="S209" s="141">
        <f t="shared" si="50"/>
        <v>80</v>
      </c>
      <c r="T209" s="141">
        <v>28</v>
      </c>
      <c r="U209" s="141">
        <v>26</v>
      </c>
      <c r="V209" s="141">
        <v>26</v>
      </c>
      <c r="W209" s="133">
        <f t="shared" si="55"/>
        <v>166</v>
      </c>
      <c r="X209" s="133">
        <f t="shared" si="51"/>
        <v>6</v>
      </c>
      <c r="Y209" s="133">
        <v>0</v>
      </c>
      <c r="Z209" s="133">
        <v>0</v>
      </c>
      <c r="AA209" s="133">
        <v>6</v>
      </c>
      <c r="AB209" s="134">
        <f t="shared" si="52"/>
        <v>3.6144578313253009</v>
      </c>
      <c r="AC209" s="135">
        <f t="shared" si="53"/>
        <v>1.5</v>
      </c>
    </row>
    <row r="210" spans="1:29" ht="18.75" hidden="1" outlineLevel="1" x14ac:dyDescent="0.3">
      <c r="A210" s="164">
        <v>17</v>
      </c>
      <c r="B210" s="165" t="s">
        <v>171</v>
      </c>
      <c r="C210" s="141">
        <f t="shared" si="54"/>
        <v>300</v>
      </c>
      <c r="D210" s="141">
        <v>264</v>
      </c>
      <c r="E210" s="141">
        <v>20</v>
      </c>
      <c r="F210" s="141">
        <v>16</v>
      </c>
      <c r="G210" s="141">
        <f t="shared" si="47"/>
        <v>80</v>
      </c>
      <c r="H210" s="141">
        <v>26</v>
      </c>
      <c r="I210" s="141">
        <v>34</v>
      </c>
      <c r="J210" s="141">
        <v>20</v>
      </c>
      <c r="K210" s="141">
        <f t="shared" si="48"/>
        <v>90</v>
      </c>
      <c r="L210" s="141">
        <v>30</v>
      </c>
      <c r="M210" s="141">
        <v>30</v>
      </c>
      <c r="N210" s="141">
        <v>30</v>
      </c>
      <c r="O210" s="141">
        <f t="shared" si="49"/>
        <v>70</v>
      </c>
      <c r="P210" s="141">
        <v>30</v>
      </c>
      <c r="Q210" s="141">
        <v>20</v>
      </c>
      <c r="R210" s="141">
        <v>20</v>
      </c>
      <c r="S210" s="141">
        <f t="shared" si="50"/>
        <v>60</v>
      </c>
      <c r="T210" s="141">
        <v>20</v>
      </c>
      <c r="U210" s="141">
        <v>20</v>
      </c>
      <c r="V210" s="141">
        <v>20</v>
      </c>
      <c r="W210" s="133">
        <f t="shared" si="55"/>
        <v>140</v>
      </c>
      <c r="X210" s="133">
        <f t="shared" si="51"/>
        <v>7</v>
      </c>
      <c r="Y210" s="133">
        <v>2</v>
      </c>
      <c r="Z210" s="133">
        <v>0</v>
      </c>
      <c r="AA210" s="133">
        <v>5</v>
      </c>
      <c r="AB210" s="134">
        <f t="shared" si="52"/>
        <v>5</v>
      </c>
      <c r="AC210" s="135">
        <f t="shared" si="53"/>
        <v>2.3333333333333335</v>
      </c>
    </row>
    <row r="211" spans="1:29" ht="18.75" hidden="1" outlineLevel="1" x14ac:dyDescent="0.3">
      <c r="A211" s="164">
        <v>18</v>
      </c>
      <c r="B211" s="165" t="s">
        <v>172</v>
      </c>
      <c r="C211" s="141">
        <f t="shared" si="54"/>
        <v>400</v>
      </c>
      <c r="D211" s="141">
        <v>312</v>
      </c>
      <c r="E211" s="141">
        <v>28</v>
      </c>
      <c r="F211" s="141">
        <v>60</v>
      </c>
      <c r="G211" s="141">
        <f t="shared" si="47"/>
        <v>90</v>
      </c>
      <c r="H211" s="141">
        <v>30</v>
      </c>
      <c r="I211" s="141">
        <v>34</v>
      </c>
      <c r="J211" s="141">
        <v>26</v>
      </c>
      <c r="K211" s="141">
        <f t="shared" si="48"/>
        <v>120</v>
      </c>
      <c r="L211" s="141">
        <v>40</v>
      </c>
      <c r="M211" s="141">
        <v>40</v>
      </c>
      <c r="N211" s="141">
        <v>40</v>
      </c>
      <c r="O211" s="141">
        <f t="shared" si="49"/>
        <v>110</v>
      </c>
      <c r="P211" s="141">
        <v>40</v>
      </c>
      <c r="Q211" s="141">
        <v>40</v>
      </c>
      <c r="R211" s="141">
        <v>30</v>
      </c>
      <c r="S211" s="141">
        <f t="shared" si="50"/>
        <v>80</v>
      </c>
      <c r="T211" s="141">
        <v>30</v>
      </c>
      <c r="U211" s="141">
        <v>30</v>
      </c>
      <c r="V211" s="141">
        <v>20</v>
      </c>
      <c r="W211" s="133">
        <f t="shared" si="55"/>
        <v>170</v>
      </c>
      <c r="X211" s="133">
        <f t="shared" si="51"/>
        <v>210</v>
      </c>
      <c r="Y211" s="133">
        <v>36</v>
      </c>
      <c r="Z211" s="133">
        <v>0</v>
      </c>
      <c r="AA211" s="133">
        <v>174</v>
      </c>
      <c r="AB211" s="134">
        <f t="shared" si="52"/>
        <v>123.52941176470588</v>
      </c>
      <c r="AC211" s="135">
        <f t="shared" si="53"/>
        <v>52.5</v>
      </c>
    </row>
    <row r="212" spans="1:29" ht="19.5" hidden="1" outlineLevel="1" thickBot="1" x14ac:dyDescent="0.35">
      <c r="A212" s="164">
        <v>19</v>
      </c>
      <c r="B212" s="166" t="s">
        <v>173</v>
      </c>
      <c r="C212" s="141">
        <f t="shared" si="54"/>
        <v>200</v>
      </c>
      <c r="D212" s="141">
        <v>174</v>
      </c>
      <c r="E212" s="167">
        <v>14</v>
      </c>
      <c r="F212" s="167">
        <v>12</v>
      </c>
      <c r="G212" s="167">
        <f t="shared" si="47"/>
        <v>60</v>
      </c>
      <c r="H212" s="167">
        <v>16</v>
      </c>
      <c r="I212" s="141">
        <v>24</v>
      </c>
      <c r="J212" s="141">
        <v>20</v>
      </c>
      <c r="K212" s="141">
        <f t="shared" si="48"/>
        <v>60</v>
      </c>
      <c r="L212" s="141">
        <v>20</v>
      </c>
      <c r="M212" s="141">
        <v>20</v>
      </c>
      <c r="N212" s="141">
        <v>20</v>
      </c>
      <c r="O212" s="141">
        <f t="shared" si="49"/>
        <v>45</v>
      </c>
      <c r="P212" s="141">
        <v>15</v>
      </c>
      <c r="Q212" s="141">
        <v>15</v>
      </c>
      <c r="R212" s="141">
        <v>15</v>
      </c>
      <c r="S212" s="168">
        <f t="shared" si="50"/>
        <v>35</v>
      </c>
      <c r="T212" s="167">
        <v>15</v>
      </c>
      <c r="U212" s="167">
        <v>10</v>
      </c>
      <c r="V212" s="167">
        <v>10</v>
      </c>
      <c r="W212" s="133">
        <f t="shared" si="55"/>
        <v>100</v>
      </c>
      <c r="X212" s="133">
        <f t="shared" si="51"/>
        <v>10</v>
      </c>
      <c r="Y212" s="133">
        <v>8</v>
      </c>
      <c r="Z212" s="133">
        <v>0</v>
      </c>
      <c r="AA212" s="133">
        <v>2</v>
      </c>
      <c r="AB212" s="134">
        <f t="shared" si="52"/>
        <v>10</v>
      </c>
      <c r="AC212" s="135">
        <f t="shared" si="53"/>
        <v>5</v>
      </c>
    </row>
    <row r="213" spans="1:29" ht="26.25" customHeight="1" collapsed="1" x14ac:dyDescent="0.2">
      <c r="A213" s="130">
        <v>14</v>
      </c>
      <c r="B213" s="131" t="s">
        <v>288</v>
      </c>
      <c r="C213" s="132">
        <f t="shared" si="54"/>
        <v>3600</v>
      </c>
      <c r="D213" s="132">
        <v>2800</v>
      </c>
      <c r="E213" s="132">
        <v>600</v>
      </c>
      <c r="F213" s="132">
        <v>200</v>
      </c>
      <c r="G213" s="132">
        <f t="shared" si="47"/>
        <v>683</v>
      </c>
      <c r="H213" s="132">
        <v>203</v>
      </c>
      <c r="I213" s="132">
        <v>270</v>
      </c>
      <c r="J213" s="132">
        <v>210</v>
      </c>
      <c r="K213" s="132">
        <f t="shared" si="48"/>
        <v>1102</v>
      </c>
      <c r="L213" s="132">
        <v>378</v>
      </c>
      <c r="M213" s="132">
        <v>412</v>
      </c>
      <c r="N213" s="132">
        <v>312</v>
      </c>
      <c r="O213" s="132">
        <f t="shared" si="49"/>
        <v>936</v>
      </c>
      <c r="P213" s="132">
        <v>312</v>
      </c>
      <c r="Q213" s="132">
        <v>312</v>
      </c>
      <c r="R213" s="132">
        <v>312</v>
      </c>
      <c r="S213" s="132">
        <f t="shared" si="50"/>
        <v>879</v>
      </c>
      <c r="T213" s="132">
        <v>312</v>
      </c>
      <c r="U213" s="132">
        <v>324</v>
      </c>
      <c r="V213" s="132">
        <v>243</v>
      </c>
      <c r="W213" s="133">
        <f t="shared" si="55"/>
        <v>1473</v>
      </c>
      <c r="X213" s="133">
        <f t="shared" si="51"/>
        <v>252</v>
      </c>
      <c r="Y213" s="133">
        <f>SUM(Y214:Y226)</f>
        <v>111</v>
      </c>
      <c r="Z213" s="133">
        <f t="shared" ref="Z213:AA213" si="56">SUM(Z214:Z226)</f>
        <v>0</v>
      </c>
      <c r="AA213" s="133">
        <f t="shared" si="56"/>
        <v>141</v>
      </c>
      <c r="AB213" s="134">
        <f t="shared" si="52"/>
        <v>17.107942973523421</v>
      </c>
      <c r="AC213" s="135">
        <f t="shared" si="53"/>
        <v>7.0000000000000009</v>
      </c>
    </row>
    <row r="214" spans="1:29" ht="15.75" hidden="1" outlineLevel="1" x14ac:dyDescent="0.25">
      <c r="A214" s="29">
        <v>1</v>
      </c>
      <c r="B214" s="95" t="s">
        <v>240</v>
      </c>
      <c r="C214" s="25">
        <f t="shared" si="54"/>
        <v>235</v>
      </c>
      <c r="D214" s="25">
        <v>185</v>
      </c>
      <c r="E214" s="25">
        <v>35</v>
      </c>
      <c r="F214" s="25">
        <v>15</v>
      </c>
      <c r="G214" s="25">
        <f t="shared" si="47"/>
        <v>45</v>
      </c>
      <c r="H214" s="25">
        <v>10</v>
      </c>
      <c r="I214" s="25">
        <v>20</v>
      </c>
      <c r="J214" s="25">
        <v>15</v>
      </c>
      <c r="K214" s="25">
        <f t="shared" si="48"/>
        <v>70</v>
      </c>
      <c r="L214" s="25">
        <v>20</v>
      </c>
      <c r="M214" s="25">
        <v>30</v>
      </c>
      <c r="N214" s="25">
        <v>20</v>
      </c>
      <c r="O214" s="25">
        <f t="shared" si="49"/>
        <v>50</v>
      </c>
      <c r="P214" s="25">
        <v>10</v>
      </c>
      <c r="Q214" s="25">
        <v>20</v>
      </c>
      <c r="R214" s="25">
        <v>20</v>
      </c>
      <c r="S214" s="25">
        <f t="shared" si="50"/>
        <v>70</v>
      </c>
      <c r="T214" s="25">
        <v>30</v>
      </c>
      <c r="U214" s="25">
        <v>30</v>
      </c>
      <c r="V214" s="25">
        <v>10</v>
      </c>
      <c r="W214" s="92">
        <f t="shared" si="55"/>
        <v>95</v>
      </c>
      <c r="X214" s="92">
        <f t="shared" si="51"/>
        <v>20</v>
      </c>
      <c r="Y214" s="92">
        <v>15</v>
      </c>
      <c r="Z214" s="92">
        <v>0</v>
      </c>
      <c r="AA214" s="92">
        <v>5</v>
      </c>
      <c r="AB214" s="113">
        <f t="shared" si="52"/>
        <v>21.052631578947366</v>
      </c>
      <c r="AC214" s="93">
        <f t="shared" si="53"/>
        <v>8.5106382978723403</v>
      </c>
    </row>
    <row r="215" spans="1:29" ht="15.75" hidden="1" outlineLevel="1" x14ac:dyDescent="0.25">
      <c r="A215" s="29">
        <v>2</v>
      </c>
      <c r="B215" s="95" t="s">
        <v>241</v>
      </c>
      <c r="C215" s="25">
        <f t="shared" si="54"/>
        <v>172</v>
      </c>
      <c r="D215" s="25">
        <v>140</v>
      </c>
      <c r="E215" s="25">
        <v>25</v>
      </c>
      <c r="F215" s="25">
        <v>7</v>
      </c>
      <c r="G215" s="25">
        <f t="shared" si="47"/>
        <v>23</v>
      </c>
      <c r="H215" s="25">
        <v>8</v>
      </c>
      <c r="I215" s="25">
        <v>10</v>
      </c>
      <c r="J215" s="25">
        <v>5</v>
      </c>
      <c r="K215" s="25">
        <f t="shared" si="48"/>
        <v>39</v>
      </c>
      <c r="L215" s="25">
        <v>15</v>
      </c>
      <c r="M215" s="25">
        <v>17</v>
      </c>
      <c r="N215" s="25">
        <v>7</v>
      </c>
      <c r="O215" s="25">
        <f t="shared" si="49"/>
        <v>60</v>
      </c>
      <c r="P215" s="25">
        <v>20</v>
      </c>
      <c r="Q215" s="25">
        <v>20</v>
      </c>
      <c r="R215" s="25">
        <v>20</v>
      </c>
      <c r="S215" s="25">
        <f t="shared" si="50"/>
        <v>50</v>
      </c>
      <c r="T215" s="25">
        <v>25</v>
      </c>
      <c r="U215" s="25">
        <v>15</v>
      </c>
      <c r="V215" s="25">
        <v>10</v>
      </c>
      <c r="W215" s="92">
        <f t="shared" si="55"/>
        <v>55</v>
      </c>
      <c r="X215" s="92">
        <f t="shared" si="51"/>
        <v>19</v>
      </c>
      <c r="Y215" s="92">
        <v>16</v>
      </c>
      <c r="Z215" s="92">
        <v>0</v>
      </c>
      <c r="AA215" s="92">
        <v>3</v>
      </c>
      <c r="AB215" s="113">
        <f t="shared" si="52"/>
        <v>34.545454545454547</v>
      </c>
      <c r="AC215" s="93">
        <f t="shared" si="53"/>
        <v>11.046511627906977</v>
      </c>
    </row>
    <row r="216" spans="1:29" ht="15.75" hidden="1" outlineLevel="1" x14ac:dyDescent="0.25">
      <c r="A216" s="29">
        <v>3</v>
      </c>
      <c r="B216" s="95" t="s">
        <v>242</v>
      </c>
      <c r="C216" s="25">
        <f t="shared" si="54"/>
        <v>265</v>
      </c>
      <c r="D216" s="25">
        <v>190</v>
      </c>
      <c r="E216" s="25">
        <v>60</v>
      </c>
      <c r="F216" s="25">
        <v>15</v>
      </c>
      <c r="G216" s="25">
        <f t="shared" si="47"/>
        <v>45</v>
      </c>
      <c r="H216" s="25">
        <v>10</v>
      </c>
      <c r="I216" s="25">
        <v>20</v>
      </c>
      <c r="J216" s="25">
        <v>15</v>
      </c>
      <c r="K216" s="25">
        <f t="shared" si="48"/>
        <v>75</v>
      </c>
      <c r="L216" s="25">
        <v>25</v>
      </c>
      <c r="M216" s="25">
        <v>30</v>
      </c>
      <c r="N216" s="25">
        <v>20</v>
      </c>
      <c r="O216" s="25">
        <f t="shared" si="49"/>
        <v>60</v>
      </c>
      <c r="P216" s="25">
        <v>20</v>
      </c>
      <c r="Q216" s="25">
        <v>20</v>
      </c>
      <c r="R216" s="25">
        <v>20</v>
      </c>
      <c r="S216" s="25">
        <f t="shared" si="50"/>
        <v>85</v>
      </c>
      <c r="T216" s="25">
        <v>30</v>
      </c>
      <c r="U216" s="25">
        <v>25</v>
      </c>
      <c r="V216" s="25">
        <v>30</v>
      </c>
      <c r="W216" s="92">
        <f t="shared" si="55"/>
        <v>100</v>
      </c>
      <c r="X216" s="92">
        <f t="shared" si="51"/>
        <v>12</v>
      </c>
      <c r="Y216" s="92">
        <v>4</v>
      </c>
      <c r="Z216" s="92">
        <v>0</v>
      </c>
      <c r="AA216" s="92">
        <v>8</v>
      </c>
      <c r="AB216" s="113">
        <f t="shared" si="52"/>
        <v>12</v>
      </c>
      <c r="AC216" s="93">
        <f t="shared" si="53"/>
        <v>4.5283018867924527</v>
      </c>
    </row>
    <row r="217" spans="1:29" ht="15.75" hidden="1" outlineLevel="1" x14ac:dyDescent="0.25">
      <c r="A217" s="29">
        <v>4</v>
      </c>
      <c r="B217" s="95" t="s">
        <v>243</v>
      </c>
      <c r="C217" s="25">
        <f t="shared" si="54"/>
        <v>310</v>
      </c>
      <c r="D217" s="25">
        <v>240</v>
      </c>
      <c r="E217" s="25">
        <v>50</v>
      </c>
      <c r="F217" s="25">
        <v>20</v>
      </c>
      <c r="G217" s="25">
        <f t="shared" si="47"/>
        <v>70</v>
      </c>
      <c r="H217" s="25">
        <v>20</v>
      </c>
      <c r="I217" s="25">
        <v>30</v>
      </c>
      <c r="J217" s="25">
        <v>20</v>
      </c>
      <c r="K217" s="25">
        <f t="shared" si="48"/>
        <v>85</v>
      </c>
      <c r="L217" s="25">
        <v>35</v>
      </c>
      <c r="M217" s="25">
        <v>30</v>
      </c>
      <c r="N217" s="25">
        <v>20</v>
      </c>
      <c r="O217" s="25">
        <f t="shared" si="49"/>
        <v>75</v>
      </c>
      <c r="P217" s="25">
        <v>30</v>
      </c>
      <c r="Q217" s="25">
        <v>25</v>
      </c>
      <c r="R217" s="25">
        <v>20</v>
      </c>
      <c r="S217" s="25">
        <f t="shared" si="50"/>
        <v>80</v>
      </c>
      <c r="T217" s="25">
        <v>30</v>
      </c>
      <c r="U217" s="25">
        <v>30</v>
      </c>
      <c r="V217" s="25">
        <v>20</v>
      </c>
      <c r="W217" s="92">
        <f t="shared" si="55"/>
        <v>135</v>
      </c>
      <c r="X217" s="92">
        <f t="shared" si="51"/>
        <v>3</v>
      </c>
      <c r="Y217" s="92">
        <v>1</v>
      </c>
      <c r="Z217" s="92">
        <v>0</v>
      </c>
      <c r="AA217" s="92">
        <v>2</v>
      </c>
      <c r="AB217" s="113">
        <f t="shared" si="52"/>
        <v>2.2222222222222223</v>
      </c>
      <c r="AC217" s="93">
        <f t="shared" si="53"/>
        <v>0.967741935483871</v>
      </c>
    </row>
    <row r="218" spans="1:29" ht="15.75" hidden="1" outlineLevel="1" x14ac:dyDescent="0.25">
      <c r="A218" s="29">
        <v>5</v>
      </c>
      <c r="B218" s="95" t="s">
        <v>244</v>
      </c>
      <c r="C218" s="25">
        <f t="shared" si="54"/>
        <v>300</v>
      </c>
      <c r="D218" s="25">
        <v>230</v>
      </c>
      <c r="E218" s="25">
        <v>55</v>
      </c>
      <c r="F218" s="25">
        <v>15</v>
      </c>
      <c r="G218" s="25">
        <f t="shared" si="47"/>
        <v>60</v>
      </c>
      <c r="H218" s="25">
        <v>20</v>
      </c>
      <c r="I218" s="25">
        <v>25</v>
      </c>
      <c r="J218" s="25">
        <v>15</v>
      </c>
      <c r="K218" s="25">
        <f t="shared" si="48"/>
        <v>95</v>
      </c>
      <c r="L218" s="25">
        <v>35</v>
      </c>
      <c r="M218" s="25">
        <v>40</v>
      </c>
      <c r="N218" s="25">
        <v>20</v>
      </c>
      <c r="O218" s="25">
        <f t="shared" si="49"/>
        <v>70</v>
      </c>
      <c r="P218" s="25">
        <v>25</v>
      </c>
      <c r="Q218" s="25">
        <v>25</v>
      </c>
      <c r="R218" s="25">
        <v>20</v>
      </c>
      <c r="S218" s="25">
        <f t="shared" si="50"/>
        <v>75</v>
      </c>
      <c r="T218" s="25">
        <v>30</v>
      </c>
      <c r="U218" s="25">
        <v>25</v>
      </c>
      <c r="V218" s="25">
        <v>20</v>
      </c>
      <c r="W218" s="92">
        <f t="shared" si="55"/>
        <v>135</v>
      </c>
      <c r="X218" s="92">
        <f t="shared" si="51"/>
        <v>15</v>
      </c>
      <c r="Y218" s="92">
        <v>9</v>
      </c>
      <c r="Z218" s="92">
        <v>0</v>
      </c>
      <c r="AA218" s="92">
        <v>6</v>
      </c>
      <c r="AB218" s="113">
        <f t="shared" si="52"/>
        <v>11.111111111111111</v>
      </c>
      <c r="AC218" s="93">
        <f t="shared" si="53"/>
        <v>5</v>
      </c>
    </row>
    <row r="219" spans="1:29" ht="15.75" hidden="1" outlineLevel="1" x14ac:dyDescent="0.25">
      <c r="A219" s="29">
        <v>6</v>
      </c>
      <c r="B219" s="95" t="s">
        <v>245</v>
      </c>
      <c r="C219" s="25">
        <f t="shared" si="54"/>
        <v>275</v>
      </c>
      <c r="D219" s="25">
        <v>205</v>
      </c>
      <c r="E219" s="25">
        <v>50</v>
      </c>
      <c r="F219" s="25">
        <v>20</v>
      </c>
      <c r="G219" s="25">
        <f t="shared" si="47"/>
        <v>60</v>
      </c>
      <c r="H219" s="25">
        <v>20</v>
      </c>
      <c r="I219" s="25">
        <v>20</v>
      </c>
      <c r="J219" s="25">
        <v>20</v>
      </c>
      <c r="K219" s="25">
        <f t="shared" si="48"/>
        <v>85</v>
      </c>
      <c r="L219" s="25">
        <v>30</v>
      </c>
      <c r="M219" s="25">
        <v>35</v>
      </c>
      <c r="N219" s="25">
        <v>20</v>
      </c>
      <c r="O219" s="25">
        <f t="shared" si="49"/>
        <v>65</v>
      </c>
      <c r="P219" s="25">
        <v>25</v>
      </c>
      <c r="Q219" s="25">
        <v>20</v>
      </c>
      <c r="R219" s="25">
        <v>20</v>
      </c>
      <c r="S219" s="25">
        <f t="shared" si="50"/>
        <v>65</v>
      </c>
      <c r="T219" s="25">
        <v>20</v>
      </c>
      <c r="U219" s="25">
        <v>30</v>
      </c>
      <c r="V219" s="25">
        <v>15</v>
      </c>
      <c r="W219" s="92">
        <f t="shared" si="55"/>
        <v>125</v>
      </c>
      <c r="X219" s="92">
        <f t="shared" si="51"/>
        <v>17</v>
      </c>
      <c r="Y219" s="92">
        <v>10</v>
      </c>
      <c r="Z219" s="92">
        <v>0</v>
      </c>
      <c r="AA219" s="92">
        <v>7</v>
      </c>
      <c r="AB219" s="113">
        <f t="shared" si="52"/>
        <v>13.600000000000001</v>
      </c>
      <c r="AC219" s="93">
        <f t="shared" si="53"/>
        <v>6.1818181818181817</v>
      </c>
    </row>
    <row r="220" spans="1:29" ht="15.75" hidden="1" outlineLevel="1" x14ac:dyDescent="0.25">
      <c r="A220" s="29">
        <v>7</v>
      </c>
      <c r="B220" s="95" t="s">
        <v>246</v>
      </c>
      <c r="C220" s="25">
        <f t="shared" si="54"/>
        <v>300</v>
      </c>
      <c r="D220" s="25">
        <v>230</v>
      </c>
      <c r="E220" s="25">
        <v>50</v>
      </c>
      <c r="F220" s="25">
        <v>20</v>
      </c>
      <c r="G220" s="25">
        <f t="shared" si="47"/>
        <v>60</v>
      </c>
      <c r="H220" s="25">
        <v>20</v>
      </c>
      <c r="I220" s="25">
        <v>25</v>
      </c>
      <c r="J220" s="25">
        <v>15</v>
      </c>
      <c r="K220" s="25">
        <f t="shared" si="48"/>
        <v>80</v>
      </c>
      <c r="L220" s="25">
        <v>30</v>
      </c>
      <c r="M220" s="25">
        <v>30</v>
      </c>
      <c r="N220" s="25">
        <v>20</v>
      </c>
      <c r="O220" s="25">
        <f t="shared" si="49"/>
        <v>85</v>
      </c>
      <c r="P220" s="25">
        <v>25</v>
      </c>
      <c r="Q220" s="25">
        <v>30</v>
      </c>
      <c r="R220" s="25">
        <v>30</v>
      </c>
      <c r="S220" s="25">
        <f t="shared" si="50"/>
        <v>75</v>
      </c>
      <c r="T220" s="25">
        <v>25</v>
      </c>
      <c r="U220" s="25">
        <v>30</v>
      </c>
      <c r="V220" s="25">
        <v>20</v>
      </c>
      <c r="W220" s="92">
        <f t="shared" si="55"/>
        <v>120</v>
      </c>
      <c r="X220" s="92">
        <f t="shared" si="51"/>
        <v>11</v>
      </c>
      <c r="Y220" s="92">
        <v>4</v>
      </c>
      <c r="Z220" s="92">
        <v>0</v>
      </c>
      <c r="AA220" s="92">
        <v>7</v>
      </c>
      <c r="AB220" s="113">
        <f t="shared" si="52"/>
        <v>9.1666666666666661</v>
      </c>
      <c r="AC220" s="93">
        <f t="shared" si="53"/>
        <v>3.6666666666666665</v>
      </c>
    </row>
    <row r="221" spans="1:29" ht="15.75" hidden="1" outlineLevel="1" x14ac:dyDescent="0.25">
      <c r="A221" s="29">
        <v>8</v>
      </c>
      <c r="B221" s="95" t="s">
        <v>247</v>
      </c>
      <c r="C221" s="25">
        <f t="shared" si="54"/>
        <v>335</v>
      </c>
      <c r="D221" s="25">
        <v>275</v>
      </c>
      <c r="E221" s="25">
        <v>50</v>
      </c>
      <c r="F221" s="25">
        <v>10</v>
      </c>
      <c r="G221" s="25">
        <f t="shared" si="47"/>
        <v>65</v>
      </c>
      <c r="H221" s="25">
        <v>20</v>
      </c>
      <c r="I221" s="25">
        <v>20</v>
      </c>
      <c r="J221" s="25">
        <v>25</v>
      </c>
      <c r="K221" s="25">
        <f t="shared" si="48"/>
        <v>110</v>
      </c>
      <c r="L221" s="25">
        <v>35</v>
      </c>
      <c r="M221" s="25">
        <v>45</v>
      </c>
      <c r="N221" s="25">
        <v>30</v>
      </c>
      <c r="O221" s="25">
        <f t="shared" si="49"/>
        <v>90</v>
      </c>
      <c r="P221" s="25">
        <v>30</v>
      </c>
      <c r="Q221" s="25">
        <v>30</v>
      </c>
      <c r="R221" s="25">
        <v>30</v>
      </c>
      <c r="S221" s="25">
        <f t="shared" si="50"/>
        <v>70</v>
      </c>
      <c r="T221" s="25">
        <v>20</v>
      </c>
      <c r="U221" s="25">
        <v>30</v>
      </c>
      <c r="V221" s="25">
        <v>20</v>
      </c>
      <c r="W221" s="92">
        <f t="shared" si="55"/>
        <v>145</v>
      </c>
      <c r="X221" s="92">
        <f t="shared" si="51"/>
        <v>50</v>
      </c>
      <c r="Y221" s="92">
        <v>7</v>
      </c>
      <c r="Z221" s="92">
        <v>0</v>
      </c>
      <c r="AA221" s="92">
        <v>43</v>
      </c>
      <c r="AB221" s="113">
        <f t="shared" si="52"/>
        <v>34.482758620689658</v>
      </c>
      <c r="AC221" s="93">
        <f t="shared" si="53"/>
        <v>14.925373134328357</v>
      </c>
    </row>
    <row r="222" spans="1:29" ht="15.75" hidden="1" outlineLevel="1" x14ac:dyDescent="0.25">
      <c r="A222" s="29">
        <v>9</v>
      </c>
      <c r="B222" s="95" t="s">
        <v>248</v>
      </c>
      <c r="C222" s="25">
        <f t="shared" si="54"/>
        <v>340</v>
      </c>
      <c r="D222" s="25">
        <v>265</v>
      </c>
      <c r="E222" s="25">
        <v>60</v>
      </c>
      <c r="F222" s="25">
        <v>15</v>
      </c>
      <c r="G222" s="25">
        <f t="shared" si="47"/>
        <v>80</v>
      </c>
      <c r="H222" s="25">
        <v>25</v>
      </c>
      <c r="I222" s="25">
        <v>30</v>
      </c>
      <c r="J222" s="25">
        <v>25</v>
      </c>
      <c r="K222" s="25">
        <f t="shared" si="48"/>
        <v>95</v>
      </c>
      <c r="L222" s="25">
        <v>35</v>
      </c>
      <c r="M222" s="25">
        <v>30</v>
      </c>
      <c r="N222" s="25">
        <v>30</v>
      </c>
      <c r="O222" s="25">
        <f t="shared" si="49"/>
        <v>95</v>
      </c>
      <c r="P222" s="25">
        <v>30</v>
      </c>
      <c r="Q222" s="25">
        <v>35</v>
      </c>
      <c r="R222" s="25">
        <v>30</v>
      </c>
      <c r="S222" s="25">
        <f t="shared" si="50"/>
        <v>70</v>
      </c>
      <c r="T222" s="25">
        <v>25</v>
      </c>
      <c r="U222" s="25">
        <v>30</v>
      </c>
      <c r="V222" s="25">
        <v>15</v>
      </c>
      <c r="W222" s="92">
        <f t="shared" si="55"/>
        <v>145</v>
      </c>
      <c r="X222" s="92">
        <f t="shared" si="51"/>
        <v>29</v>
      </c>
      <c r="Y222" s="92">
        <v>19</v>
      </c>
      <c r="Z222" s="92">
        <v>0</v>
      </c>
      <c r="AA222" s="92">
        <v>10</v>
      </c>
      <c r="AB222" s="113">
        <f t="shared" si="52"/>
        <v>20</v>
      </c>
      <c r="AC222" s="93">
        <f t="shared" si="53"/>
        <v>8.5294117647058822</v>
      </c>
    </row>
    <row r="223" spans="1:29" ht="15.75" hidden="1" outlineLevel="1" x14ac:dyDescent="0.25">
      <c r="A223" s="29">
        <v>10</v>
      </c>
      <c r="B223" s="95" t="s">
        <v>249</v>
      </c>
      <c r="C223" s="25">
        <f t="shared" si="54"/>
        <v>390</v>
      </c>
      <c r="D223" s="25">
        <v>310</v>
      </c>
      <c r="E223" s="25">
        <v>60</v>
      </c>
      <c r="F223" s="25">
        <v>20</v>
      </c>
      <c r="G223" s="25">
        <f t="shared" si="47"/>
        <v>55</v>
      </c>
      <c r="H223" s="25">
        <v>15</v>
      </c>
      <c r="I223" s="25">
        <v>20</v>
      </c>
      <c r="J223" s="25">
        <v>20</v>
      </c>
      <c r="K223" s="25">
        <f t="shared" si="48"/>
        <v>165</v>
      </c>
      <c r="L223" s="25">
        <v>45</v>
      </c>
      <c r="M223" s="25">
        <v>60</v>
      </c>
      <c r="N223" s="25">
        <v>60</v>
      </c>
      <c r="O223" s="25">
        <f t="shared" si="49"/>
        <v>100</v>
      </c>
      <c r="P223" s="25">
        <v>40</v>
      </c>
      <c r="Q223" s="25">
        <v>30</v>
      </c>
      <c r="R223" s="25">
        <v>30</v>
      </c>
      <c r="S223" s="25">
        <f t="shared" si="50"/>
        <v>70</v>
      </c>
      <c r="T223" s="25">
        <v>20</v>
      </c>
      <c r="U223" s="25">
        <v>30</v>
      </c>
      <c r="V223" s="25">
        <v>20</v>
      </c>
      <c r="W223" s="92">
        <f t="shared" si="55"/>
        <v>160</v>
      </c>
      <c r="X223" s="92">
        <f t="shared" si="51"/>
        <v>29</v>
      </c>
      <c r="Y223" s="92">
        <v>8</v>
      </c>
      <c r="Z223" s="92">
        <v>0</v>
      </c>
      <c r="AA223" s="92">
        <v>21</v>
      </c>
      <c r="AB223" s="113">
        <f t="shared" si="52"/>
        <v>18.125</v>
      </c>
      <c r="AC223" s="93">
        <f t="shared" si="53"/>
        <v>7.4358974358974361</v>
      </c>
    </row>
    <row r="224" spans="1:29" ht="15.75" hidden="1" outlineLevel="1" x14ac:dyDescent="0.25">
      <c r="A224" s="29">
        <v>11</v>
      </c>
      <c r="B224" s="95" t="s">
        <v>250</v>
      </c>
      <c r="C224" s="25">
        <f t="shared" si="54"/>
        <v>265</v>
      </c>
      <c r="D224" s="25">
        <v>195</v>
      </c>
      <c r="E224" s="25">
        <v>50</v>
      </c>
      <c r="F224" s="25">
        <v>20</v>
      </c>
      <c r="G224" s="25">
        <f t="shared" si="47"/>
        <v>45</v>
      </c>
      <c r="H224" s="25">
        <v>10</v>
      </c>
      <c r="I224" s="25">
        <v>20</v>
      </c>
      <c r="J224" s="25">
        <v>15</v>
      </c>
      <c r="K224" s="25">
        <f t="shared" si="48"/>
        <v>90</v>
      </c>
      <c r="L224" s="25">
        <v>30</v>
      </c>
      <c r="M224" s="25">
        <v>30</v>
      </c>
      <c r="N224" s="25">
        <v>30</v>
      </c>
      <c r="O224" s="25">
        <f t="shared" si="49"/>
        <v>75</v>
      </c>
      <c r="P224" s="25">
        <v>20</v>
      </c>
      <c r="Q224" s="25">
        <v>25</v>
      </c>
      <c r="R224" s="25">
        <v>30</v>
      </c>
      <c r="S224" s="25">
        <f t="shared" si="50"/>
        <v>55</v>
      </c>
      <c r="T224" s="25">
        <v>20</v>
      </c>
      <c r="U224" s="25">
        <v>15</v>
      </c>
      <c r="V224" s="25">
        <v>20</v>
      </c>
      <c r="W224" s="92">
        <f t="shared" si="55"/>
        <v>105</v>
      </c>
      <c r="X224" s="92">
        <f t="shared" si="51"/>
        <v>34</v>
      </c>
      <c r="Y224" s="92">
        <v>10</v>
      </c>
      <c r="Z224" s="92">
        <v>0</v>
      </c>
      <c r="AA224" s="92">
        <v>24</v>
      </c>
      <c r="AB224" s="113">
        <f t="shared" si="52"/>
        <v>32.38095238095238</v>
      </c>
      <c r="AC224" s="93">
        <f t="shared" si="53"/>
        <v>12.830188679245284</v>
      </c>
    </row>
    <row r="225" spans="1:29" ht="15.75" hidden="1" outlineLevel="1" x14ac:dyDescent="0.25">
      <c r="A225" s="29">
        <v>12</v>
      </c>
      <c r="B225" s="95" t="s">
        <v>251</v>
      </c>
      <c r="C225" s="25">
        <f t="shared" si="54"/>
        <v>290</v>
      </c>
      <c r="D225" s="25">
        <v>240</v>
      </c>
      <c r="E225" s="25">
        <v>40</v>
      </c>
      <c r="F225" s="25">
        <v>10</v>
      </c>
      <c r="G225" s="25">
        <f t="shared" si="47"/>
        <v>50</v>
      </c>
      <c r="H225" s="25">
        <v>15</v>
      </c>
      <c r="I225" s="25">
        <v>20</v>
      </c>
      <c r="J225" s="25">
        <v>15</v>
      </c>
      <c r="K225" s="25">
        <f t="shared" si="48"/>
        <v>90</v>
      </c>
      <c r="L225" s="25">
        <v>30</v>
      </c>
      <c r="M225" s="25">
        <v>30</v>
      </c>
      <c r="N225" s="25">
        <v>30</v>
      </c>
      <c r="O225" s="25">
        <f t="shared" si="49"/>
        <v>85</v>
      </c>
      <c r="P225" s="25">
        <v>30</v>
      </c>
      <c r="Q225" s="25">
        <v>25</v>
      </c>
      <c r="R225" s="25">
        <v>30</v>
      </c>
      <c r="S225" s="25">
        <f t="shared" si="50"/>
        <v>65</v>
      </c>
      <c r="T225" s="25">
        <v>20</v>
      </c>
      <c r="U225" s="25">
        <v>20</v>
      </c>
      <c r="V225" s="25">
        <v>25</v>
      </c>
      <c r="W225" s="92">
        <f t="shared" si="55"/>
        <v>110</v>
      </c>
      <c r="X225" s="92">
        <f t="shared" si="51"/>
        <v>6</v>
      </c>
      <c r="Y225" s="92">
        <v>5</v>
      </c>
      <c r="Z225" s="92">
        <v>0</v>
      </c>
      <c r="AA225" s="92">
        <v>1</v>
      </c>
      <c r="AB225" s="113">
        <f t="shared" si="52"/>
        <v>5.4545454545454541</v>
      </c>
      <c r="AC225" s="93">
        <f t="shared" si="53"/>
        <v>2.0689655172413794</v>
      </c>
    </row>
    <row r="226" spans="1:29" ht="15.75" hidden="1" outlineLevel="1" x14ac:dyDescent="0.25">
      <c r="A226" s="29">
        <v>13</v>
      </c>
      <c r="B226" s="95" t="s">
        <v>252</v>
      </c>
      <c r="C226" s="25">
        <f t="shared" si="54"/>
        <v>123</v>
      </c>
      <c r="D226" s="25">
        <v>95</v>
      </c>
      <c r="E226" s="25">
        <v>15</v>
      </c>
      <c r="F226" s="25">
        <v>13</v>
      </c>
      <c r="G226" s="25">
        <f t="shared" si="47"/>
        <v>25</v>
      </c>
      <c r="H226" s="25">
        <v>10</v>
      </c>
      <c r="I226" s="25">
        <v>10</v>
      </c>
      <c r="J226" s="25">
        <v>5</v>
      </c>
      <c r="K226" s="25">
        <f t="shared" si="48"/>
        <v>23</v>
      </c>
      <c r="L226" s="25">
        <v>13</v>
      </c>
      <c r="M226" s="25">
        <v>5</v>
      </c>
      <c r="N226" s="25">
        <v>5</v>
      </c>
      <c r="O226" s="25">
        <f t="shared" si="49"/>
        <v>26</v>
      </c>
      <c r="P226" s="25">
        <v>7</v>
      </c>
      <c r="Q226" s="25">
        <v>7</v>
      </c>
      <c r="R226" s="25">
        <v>12</v>
      </c>
      <c r="S226" s="25">
        <f t="shared" si="50"/>
        <v>49</v>
      </c>
      <c r="T226" s="25">
        <v>17</v>
      </c>
      <c r="U226" s="25">
        <v>14</v>
      </c>
      <c r="V226" s="25">
        <v>18</v>
      </c>
      <c r="W226" s="92">
        <f t="shared" si="55"/>
        <v>43</v>
      </c>
      <c r="X226" s="92">
        <f t="shared" si="51"/>
        <v>7</v>
      </c>
      <c r="Y226" s="92">
        <v>3</v>
      </c>
      <c r="Z226" s="92">
        <v>0</v>
      </c>
      <c r="AA226" s="92">
        <v>4</v>
      </c>
      <c r="AB226" s="113">
        <f t="shared" si="52"/>
        <v>16.279069767441861</v>
      </c>
      <c r="AC226" s="93">
        <f t="shared" si="53"/>
        <v>5.6910569105691051</v>
      </c>
    </row>
    <row r="227" spans="1:29" collapsed="1" x14ac:dyDescent="0.2">
      <c r="X227" s="13"/>
    </row>
  </sheetData>
  <mergeCells count="14">
    <mergeCell ref="W3:AB3"/>
    <mergeCell ref="A5:B5"/>
    <mergeCell ref="AA2:AC2"/>
    <mergeCell ref="A1:AC1"/>
    <mergeCell ref="D3:V3"/>
    <mergeCell ref="A3:A4"/>
    <mergeCell ref="B3:B4"/>
    <mergeCell ref="C3:C4"/>
    <mergeCell ref="H4:J4"/>
    <mergeCell ref="L4:N4"/>
    <mergeCell ref="P4:R4"/>
    <mergeCell ref="T4:V4"/>
    <mergeCell ref="D4:F4"/>
    <mergeCell ref="AC3:AC4"/>
  </mergeCells>
  <conditionalFormatting sqref="AB6:AB213">
    <cfRule type="cellIs" dxfId="8" priority="2" operator="lessThan">
      <formula>$AB$5</formula>
    </cfRule>
  </conditionalFormatting>
  <conditionalFormatting sqref="AC6:AC213">
    <cfRule type="cellIs" dxfId="7" priority="1" operator="lessThan">
      <formula>$AC$5</formula>
    </cfRule>
  </conditionalFormatting>
  <printOptions horizontalCentered="1"/>
  <pageMargins left="0.35433070866141736" right="0.19685039370078741" top="0.35433070866141736" bottom="0.19685039370078741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"/>
  <sheetViews>
    <sheetView view="pageBreakPreview" zoomScale="70" zoomScaleNormal="70" zoomScaleSheetLayoutView="70" workbookViewId="0">
      <pane xSplit="2" ySplit="5" topLeftCell="C6" activePane="bottomRight" state="frozen"/>
      <selection activeCell="W113" sqref="W113"/>
      <selection pane="topRight" activeCell="W113" sqref="W113"/>
      <selection pane="bottomLeft" activeCell="W113" sqref="W113"/>
      <selection pane="bottomRight" activeCell="X1" sqref="X1:AA1048576"/>
    </sheetView>
  </sheetViews>
  <sheetFormatPr defaultColWidth="9.140625" defaultRowHeight="15" outlineLevelRow="1" x14ac:dyDescent="0.2"/>
  <cols>
    <col min="1" max="1" width="6" style="1" customWidth="1"/>
    <col min="2" max="2" width="25.85546875" style="73" customWidth="1"/>
    <col min="3" max="3" width="25.140625" style="1" customWidth="1"/>
    <col min="4" max="4" width="13.85546875" style="1" hidden="1" customWidth="1"/>
    <col min="5" max="7" width="13.7109375" style="1" hidden="1" customWidth="1"/>
    <col min="8" max="8" width="13.85546875" style="1" hidden="1" customWidth="1"/>
    <col min="9" max="11" width="13.7109375" style="1" hidden="1" customWidth="1"/>
    <col min="12" max="12" width="13.85546875" style="1" hidden="1" customWidth="1"/>
    <col min="13" max="15" width="13.7109375" style="1" hidden="1" customWidth="1"/>
    <col min="16" max="16" width="13.85546875" style="1" hidden="1" customWidth="1"/>
    <col min="17" max="19" width="13.7109375" style="1" hidden="1" customWidth="1"/>
    <col min="20" max="23" width="17.140625" style="1" customWidth="1"/>
    <col min="24" max="16384" width="9.140625" style="1"/>
  </cols>
  <sheetData>
    <row r="1" spans="1:23" ht="48.75" customHeight="1" x14ac:dyDescent="0.2">
      <c r="A1" s="262" t="s">
        <v>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4.5" customHeight="1" x14ac:dyDescent="0.25">
      <c r="C2" s="110"/>
      <c r="D2" s="110"/>
      <c r="O2" s="3"/>
      <c r="P2" s="3"/>
      <c r="Q2" s="3"/>
      <c r="R2" s="3"/>
      <c r="S2" s="3"/>
      <c r="U2" s="278"/>
      <c r="V2" s="278"/>
      <c r="W2" s="279"/>
    </row>
    <row r="3" spans="1:23" s="6" customFormat="1" ht="30.75" customHeight="1" x14ac:dyDescent="0.2">
      <c r="A3" s="276" t="s">
        <v>0</v>
      </c>
      <c r="B3" s="275" t="s">
        <v>1</v>
      </c>
      <c r="C3" s="276" t="s">
        <v>311</v>
      </c>
      <c r="D3" s="280" t="s">
        <v>33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283" t="s">
        <v>310</v>
      </c>
      <c r="U3" s="284"/>
      <c r="V3" s="285"/>
      <c r="W3" s="276" t="s">
        <v>289</v>
      </c>
    </row>
    <row r="4" spans="1:23" s="6" customFormat="1" ht="48" customHeight="1" x14ac:dyDescent="0.2">
      <c r="A4" s="276"/>
      <c r="B4" s="275"/>
      <c r="C4" s="276"/>
      <c r="D4" s="16" t="s">
        <v>21</v>
      </c>
      <c r="E4" s="276" t="s">
        <v>33</v>
      </c>
      <c r="F4" s="276"/>
      <c r="G4" s="276"/>
      <c r="H4" s="16" t="s">
        <v>22</v>
      </c>
      <c r="I4" s="276" t="s">
        <v>33</v>
      </c>
      <c r="J4" s="276"/>
      <c r="K4" s="276"/>
      <c r="L4" s="16" t="s">
        <v>23</v>
      </c>
      <c r="M4" s="276" t="s">
        <v>33</v>
      </c>
      <c r="N4" s="276"/>
      <c r="O4" s="276"/>
      <c r="P4" s="16" t="s">
        <v>24</v>
      </c>
      <c r="Q4" s="276" t="s">
        <v>33</v>
      </c>
      <c r="R4" s="276"/>
      <c r="S4" s="276"/>
      <c r="T4" s="79" t="s">
        <v>294</v>
      </c>
      <c r="U4" s="79" t="s">
        <v>295</v>
      </c>
      <c r="V4" s="100" t="s">
        <v>296</v>
      </c>
      <c r="W4" s="277"/>
    </row>
    <row r="5" spans="1:23" s="6" customFormat="1" ht="29.25" customHeight="1" x14ac:dyDescent="0.2">
      <c r="A5" s="274" t="s">
        <v>26</v>
      </c>
      <c r="B5" s="274"/>
      <c r="C5" s="202">
        <v>39000</v>
      </c>
      <c r="D5" s="202">
        <f>SUM(E5:G5)</f>
        <v>11320</v>
      </c>
      <c r="E5" s="202">
        <v>4150</v>
      </c>
      <c r="F5" s="202">
        <v>3960</v>
      </c>
      <c r="G5" s="202">
        <v>3210</v>
      </c>
      <c r="H5" s="202">
        <f>SUM(I5:K5)</f>
        <v>8230</v>
      </c>
      <c r="I5" s="202">
        <v>3210</v>
      </c>
      <c r="J5" s="202">
        <v>2510</v>
      </c>
      <c r="K5" s="202">
        <v>2510</v>
      </c>
      <c r="L5" s="202">
        <f>SUM(M5:O5)</f>
        <v>8330</v>
      </c>
      <c r="M5" s="202">
        <v>2510</v>
      </c>
      <c r="N5" s="202">
        <v>2610</v>
      </c>
      <c r="O5" s="202">
        <v>3210</v>
      </c>
      <c r="P5" s="202">
        <f>SUM(Q5:S5)</f>
        <v>11120</v>
      </c>
      <c r="Q5" s="202">
        <v>3210</v>
      </c>
      <c r="R5" s="202">
        <v>3760</v>
      </c>
      <c r="S5" s="202">
        <v>4150</v>
      </c>
      <c r="T5" s="202">
        <f>E5+F5+G5+I5+J5</f>
        <v>17040</v>
      </c>
      <c r="U5" s="202">
        <f>U6+U24+U41+U55+U69+U85+U97+U112+U129+U141+U157+U180+U193+U213</f>
        <v>13232</v>
      </c>
      <c r="V5" s="203">
        <f>+U5/T5*100</f>
        <v>77.652582159624416</v>
      </c>
      <c r="W5" s="204">
        <f>+U5/C5*100</f>
        <v>33.928205128205128</v>
      </c>
    </row>
    <row r="6" spans="1:23" ht="35.25" customHeight="1" x14ac:dyDescent="0.2">
      <c r="A6" s="169">
        <v>1</v>
      </c>
      <c r="B6" s="170" t="s">
        <v>28</v>
      </c>
      <c r="C6" s="171">
        <v>800</v>
      </c>
      <c r="D6" s="171">
        <f t="shared" ref="D6:D69" si="0">SUM(E6:G6)</f>
        <v>220</v>
      </c>
      <c r="E6" s="171">
        <v>100</v>
      </c>
      <c r="F6" s="171">
        <v>60</v>
      </c>
      <c r="G6" s="171">
        <v>60</v>
      </c>
      <c r="H6" s="171">
        <f t="shared" ref="H6:H69" si="1">SUM(I6:K6)</f>
        <v>180</v>
      </c>
      <c r="I6" s="171">
        <v>60</v>
      </c>
      <c r="J6" s="171">
        <v>60</v>
      </c>
      <c r="K6" s="171">
        <v>60</v>
      </c>
      <c r="L6" s="171">
        <f t="shared" ref="L6:L69" si="2">SUM(M6:O6)</f>
        <v>180</v>
      </c>
      <c r="M6" s="171">
        <v>60</v>
      </c>
      <c r="N6" s="171">
        <v>60</v>
      </c>
      <c r="O6" s="171">
        <v>60</v>
      </c>
      <c r="P6" s="171">
        <f t="shared" ref="P6:P69" si="3">SUM(Q6:S6)</f>
        <v>220</v>
      </c>
      <c r="Q6" s="171">
        <v>60</v>
      </c>
      <c r="R6" s="171">
        <v>60</v>
      </c>
      <c r="S6" s="171">
        <v>100</v>
      </c>
      <c r="T6" s="172">
        <f>E6+F6+G6+I6+J6</f>
        <v>340</v>
      </c>
      <c r="U6" s="172">
        <f>SUM(U7:U23)</f>
        <v>322</v>
      </c>
      <c r="V6" s="173">
        <f t="shared" ref="V6:V69" si="4">+U6/T6*100</f>
        <v>94.705882352941174</v>
      </c>
      <c r="W6" s="174">
        <f t="shared" ref="W6:W69" si="5">+U6/C6*100</f>
        <v>40.25</v>
      </c>
    </row>
    <row r="7" spans="1:23" ht="18" hidden="1" outlineLevel="1" x14ac:dyDescent="0.2">
      <c r="A7" s="175">
        <v>1</v>
      </c>
      <c r="B7" s="176" t="s">
        <v>188</v>
      </c>
      <c r="C7" s="177">
        <v>76</v>
      </c>
      <c r="D7" s="177">
        <f t="shared" si="0"/>
        <v>20</v>
      </c>
      <c r="E7" s="177">
        <v>8</v>
      </c>
      <c r="F7" s="177">
        <v>6</v>
      </c>
      <c r="G7" s="177">
        <v>6</v>
      </c>
      <c r="H7" s="177">
        <f t="shared" si="1"/>
        <v>18</v>
      </c>
      <c r="I7" s="177">
        <v>6</v>
      </c>
      <c r="J7" s="177">
        <v>6</v>
      </c>
      <c r="K7" s="177">
        <v>6</v>
      </c>
      <c r="L7" s="177">
        <f t="shared" si="2"/>
        <v>18</v>
      </c>
      <c r="M7" s="177">
        <v>6</v>
      </c>
      <c r="N7" s="177">
        <v>6</v>
      </c>
      <c r="O7" s="177">
        <v>6</v>
      </c>
      <c r="P7" s="177">
        <f t="shared" si="3"/>
        <v>20</v>
      </c>
      <c r="Q7" s="177">
        <v>6</v>
      </c>
      <c r="R7" s="177">
        <v>6</v>
      </c>
      <c r="S7" s="177">
        <v>8</v>
      </c>
      <c r="T7" s="172">
        <f t="shared" ref="T7:T70" si="6">E7+F7+G7+I7+J7</f>
        <v>32</v>
      </c>
      <c r="U7" s="172">
        <v>64</v>
      </c>
      <c r="V7" s="173">
        <f t="shared" si="4"/>
        <v>200</v>
      </c>
      <c r="W7" s="174">
        <f t="shared" si="5"/>
        <v>84.210526315789465</v>
      </c>
    </row>
    <row r="8" spans="1:23" ht="18" hidden="1" outlineLevel="1" x14ac:dyDescent="0.2">
      <c r="A8" s="175">
        <v>2</v>
      </c>
      <c r="B8" s="176" t="s">
        <v>189</v>
      </c>
      <c r="C8" s="177">
        <v>52</v>
      </c>
      <c r="D8" s="177">
        <f t="shared" si="0"/>
        <v>14</v>
      </c>
      <c r="E8" s="177">
        <v>6</v>
      </c>
      <c r="F8" s="177">
        <v>4</v>
      </c>
      <c r="G8" s="177">
        <v>4</v>
      </c>
      <c r="H8" s="177">
        <f t="shared" si="1"/>
        <v>12</v>
      </c>
      <c r="I8" s="177">
        <v>4</v>
      </c>
      <c r="J8" s="177">
        <v>4</v>
      </c>
      <c r="K8" s="177">
        <v>4</v>
      </c>
      <c r="L8" s="177">
        <f t="shared" si="2"/>
        <v>12</v>
      </c>
      <c r="M8" s="177">
        <v>4</v>
      </c>
      <c r="N8" s="177">
        <v>4</v>
      </c>
      <c r="O8" s="177">
        <v>4</v>
      </c>
      <c r="P8" s="177">
        <f t="shared" si="3"/>
        <v>14</v>
      </c>
      <c r="Q8" s="177">
        <v>4</v>
      </c>
      <c r="R8" s="177">
        <v>4</v>
      </c>
      <c r="S8" s="177">
        <v>6</v>
      </c>
      <c r="T8" s="172">
        <f t="shared" si="6"/>
        <v>22</v>
      </c>
      <c r="U8" s="172">
        <v>26</v>
      </c>
      <c r="V8" s="173">
        <f t="shared" si="4"/>
        <v>118.18181818181819</v>
      </c>
      <c r="W8" s="174">
        <f t="shared" si="5"/>
        <v>50</v>
      </c>
    </row>
    <row r="9" spans="1:23" ht="18" hidden="1" outlineLevel="1" x14ac:dyDescent="0.2">
      <c r="A9" s="175">
        <v>3</v>
      </c>
      <c r="B9" s="176" t="s">
        <v>190</v>
      </c>
      <c r="C9" s="177">
        <v>50</v>
      </c>
      <c r="D9" s="177">
        <f t="shared" si="0"/>
        <v>13</v>
      </c>
      <c r="E9" s="177">
        <v>5</v>
      </c>
      <c r="F9" s="177">
        <v>4</v>
      </c>
      <c r="G9" s="177">
        <v>4</v>
      </c>
      <c r="H9" s="177">
        <f t="shared" si="1"/>
        <v>12</v>
      </c>
      <c r="I9" s="177">
        <v>4</v>
      </c>
      <c r="J9" s="177">
        <v>4</v>
      </c>
      <c r="K9" s="177">
        <v>4</v>
      </c>
      <c r="L9" s="177">
        <f t="shared" si="2"/>
        <v>12</v>
      </c>
      <c r="M9" s="177">
        <v>4</v>
      </c>
      <c r="N9" s="177">
        <v>4</v>
      </c>
      <c r="O9" s="177">
        <v>4</v>
      </c>
      <c r="P9" s="177">
        <f t="shared" si="3"/>
        <v>13</v>
      </c>
      <c r="Q9" s="177">
        <v>4</v>
      </c>
      <c r="R9" s="177">
        <v>4</v>
      </c>
      <c r="S9" s="177">
        <v>5</v>
      </c>
      <c r="T9" s="172">
        <f t="shared" si="6"/>
        <v>21</v>
      </c>
      <c r="U9" s="172">
        <v>11</v>
      </c>
      <c r="V9" s="173">
        <f t="shared" si="4"/>
        <v>52.380952380952387</v>
      </c>
      <c r="W9" s="174">
        <f t="shared" si="5"/>
        <v>22</v>
      </c>
    </row>
    <row r="10" spans="1:23" ht="18" hidden="1" outlineLevel="1" x14ac:dyDescent="0.2">
      <c r="A10" s="175">
        <v>4</v>
      </c>
      <c r="B10" s="176" t="s">
        <v>191</v>
      </c>
      <c r="C10" s="177">
        <v>41</v>
      </c>
      <c r="D10" s="177">
        <f t="shared" si="0"/>
        <v>11</v>
      </c>
      <c r="E10" s="177">
        <v>5</v>
      </c>
      <c r="F10" s="177">
        <v>3</v>
      </c>
      <c r="G10" s="177">
        <v>3</v>
      </c>
      <c r="H10" s="177">
        <f t="shared" si="1"/>
        <v>9</v>
      </c>
      <c r="I10" s="177">
        <v>3</v>
      </c>
      <c r="J10" s="177">
        <v>3</v>
      </c>
      <c r="K10" s="177">
        <v>3</v>
      </c>
      <c r="L10" s="177">
        <f t="shared" si="2"/>
        <v>9</v>
      </c>
      <c r="M10" s="177">
        <v>3</v>
      </c>
      <c r="N10" s="177">
        <v>3</v>
      </c>
      <c r="O10" s="177">
        <v>3</v>
      </c>
      <c r="P10" s="177">
        <f t="shared" si="3"/>
        <v>12</v>
      </c>
      <c r="Q10" s="177">
        <v>3</v>
      </c>
      <c r="R10" s="177">
        <v>3</v>
      </c>
      <c r="S10" s="177">
        <v>6</v>
      </c>
      <c r="T10" s="172">
        <f t="shared" si="6"/>
        <v>17</v>
      </c>
      <c r="U10" s="172">
        <v>2</v>
      </c>
      <c r="V10" s="173">
        <f t="shared" si="4"/>
        <v>11.76470588235294</v>
      </c>
      <c r="W10" s="174">
        <f t="shared" si="5"/>
        <v>4.8780487804878048</v>
      </c>
    </row>
    <row r="11" spans="1:23" ht="18" hidden="1" outlineLevel="1" x14ac:dyDescent="0.2">
      <c r="A11" s="175">
        <v>5</v>
      </c>
      <c r="B11" s="176" t="s">
        <v>192</v>
      </c>
      <c r="C11" s="177">
        <v>43</v>
      </c>
      <c r="D11" s="177">
        <f t="shared" si="0"/>
        <v>13</v>
      </c>
      <c r="E11" s="177">
        <v>7</v>
      </c>
      <c r="F11" s="177">
        <v>3</v>
      </c>
      <c r="G11" s="177">
        <v>3</v>
      </c>
      <c r="H11" s="177">
        <f t="shared" si="1"/>
        <v>9</v>
      </c>
      <c r="I11" s="177">
        <v>3</v>
      </c>
      <c r="J11" s="177">
        <v>3</v>
      </c>
      <c r="K11" s="177">
        <v>3</v>
      </c>
      <c r="L11" s="177">
        <f t="shared" si="2"/>
        <v>9</v>
      </c>
      <c r="M11" s="177">
        <v>3</v>
      </c>
      <c r="N11" s="177">
        <v>3</v>
      </c>
      <c r="O11" s="177">
        <v>3</v>
      </c>
      <c r="P11" s="177">
        <f t="shared" si="3"/>
        <v>12</v>
      </c>
      <c r="Q11" s="177">
        <v>3</v>
      </c>
      <c r="R11" s="177">
        <v>3</v>
      </c>
      <c r="S11" s="177">
        <v>6</v>
      </c>
      <c r="T11" s="172">
        <f t="shared" si="6"/>
        <v>19</v>
      </c>
      <c r="U11" s="172">
        <v>16</v>
      </c>
      <c r="V11" s="173">
        <f t="shared" si="4"/>
        <v>84.210526315789465</v>
      </c>
      <c r="W11" s="174">
        <f t="shared" si="5"/>
        <v>37.209302325581397</v>
      </c>
    </row>
    <row r="12" spans="1:23" ht="18" hidden="1" outlineLevel="1" x14ac:dyDescent="0.2">
      <c r="A12" s="175">
        <v>6</v>
      </c>
      <c r="B12" s="176" t="s">
        <v>193</v>
      </c>
      <c r="C12" s="177">
        <v>41</v>
      </c>
      <c r="D12" s="177">
        <f t="shared" si="0"/>
        <v>12</v>
      </c>
      <c r="E12" s="177">
        <v>6</v>
      </c>
      <c r="F12" s="177">
        <v>3</v>
      </c>
      <c r="G12" s="177">
        <v>3</v>
      </c>
      <c r="H12" s="177">
        <f t="shared" si="1"/>
        <v>9</v>
      </c>
      <c r="I12" s="177">
        <v>3</v>
      </c>
      <c r="J12" s="177">
        <v>3</v>
      </c>
      <c r="K12" s="177">
        <v>3</v>
      </c>
      <c r="L12" s="177">
        <f t="shared" si="2"/>
        <v>9</v>
      </c>
      <c r="M12" s="177">
        <v>3</v>
      </c>
      <c r="N12" s="177">
        <v>3</v>
      </c>
      <c r="O12" s="177">
        <v>3</v>
      </c>
      <c r="P12" s="177">
        <f t="shared" si="3"/>
        <v>11</v>
      </c>
      <c r="Q12" s="177">
        <v>3</v>
      </c>
      <c r="R12" s="177">
        <v>3</v>
      </c>
      <c r="S12" s="177">
        <v>5</v>
      </c>
      <c r="T12" s="172">
        <f t="shared" si="6"/>
        <v>18</v>
      </c>
      <c r="U12" s="172">
        <v>22</v>
      </c>
      <c r="V12" s="173">
        <f t="shared" si="4"/>
        <v>122.22222222222223</v>
      </c>
      <c r="W12" s="174">
        <f t="shared" si="5"/>
        <v>53.658536585365859</v>
      </c>
    </row>
    <row r="13" spans="1:23" ht="18" hidden="1" outlineLevel="1" x14ac:dyDescent="0.2">
      <c r="A13" s="175">
        <v>7</v>
      </c>
      <c r="B13" s="176" t="s">
        <v>194</v>
      </c>
      <c r="C13" s="177">
        <v>38</v>
      </c>
      <c r="D13" s="177">
        <f t="shared" si="0"/>
        <v>10</v>
      </c>
      <c r="E13" s="177">
        <v>4</v>
      </c>
      <c r="F13" s="177">
        <v>3</v>
      </c>
      <c r="G13" s="177">
        <v>3</v>
      </c>
      <c r="H13" s="177">
        <f t="shared" si="1"/>
        <v>9</v>
      </c>
      <c r="I13" s="177">
        <v>3</v>
      </c>
      <c r="J13" s="177">
        <v>3</v>
      </c>
      <c r="K13" s="177">
        <v>3</v>
      </c>
      <c r="L13" s="177">
        <f t="shared" si="2"/>
        <v>9</v>
      </c>
      <c r="M13" s="177">
        <v>3</v>
      </c>
      <c r="N13" s="177">
        <v>3</v>
      </c>
      <c r="O13" s="177">
        <v>3</v>
      </c>
      <c r="P13" s="177">
        <f t="shared" si="3"/>
        <v>10</v>
      </c>
      <c r="Q13" s="177">
        <v>3</v>
      </c>
      <c r="R13" s="177">
        <v>3</v>
      </c>
      <c r="S13" s="177">
        <v>4</v>
      </c>
      <c r="T13" s="172">
        <f t="shared" si="6"/>
        <v>16</v>
      </c>
      <c r="U13" s="172">
        <v>20</v>
      </c>
      <c r="V13" s="173">
        <f t="shared" si="4"/>
        <v>125</v>
      </c>
      <c r="W13" s="174">
        <f t="shared" si="5"/>
        <v>52.631578947368418</v>
      </c>
    </row>
    <row r="14" spans="1:23" ht="18" hidden="1" outlineLevel="1" x14ac:dyDescent="0.2">
      <c r="A14" s="175">
        <v>8</v>
      </c>
      <c r="B14" s="176" t="s">
        <v>195</v>
      </c>
      <c r="C14" s="177">
        <v>54</v>
      </c>
      <c r="D14" s="177">
        <f t="shared" si="0"/>
        <v>15</v>
      </c>
      <c r="E14" s="177">
        <v>7</v>
      </c>
      <c r="F14" s="177">
        <v>4</v>
      </c>
      <c r="G14" s="177">
        <v>4</v>
      </c>
      <c r="H14" s="177">
        <f t="shared" si="1"/>
        <v>12</v>
      </c>
      <c r="I14" s="177">
        <v>4</v>
      </c>
      <c r="J14" s="177">
        <v>4</v>
      </c>
      <c r="K14" s="177">
        <v>4</v>
      </c>
      <c r="L14" s="177">
        <f t="shared" si="2"/>
        <v>12</v>
      </c>
      <c r="M14" s="177">
        <v>4</v>
      </c>
      <c r="N14" s="177">
        <v>4</v>
      </c>
      <c r="O14" s="177">
        <v>4</v>
      </c>
      <c r="P14" s="177">
        <f t="shared" si="3"/>
        <v>15</v>
      </c>
      <c r="Q14" s="177">
        <v>4</v>
      </c>
      <c r="R14" s="177">
        <v>4</v>
      </c>
      <c r="S14" s="177">
        <v>7</v>
      </c>
      <c r="T14" s="172">
        <f t="shared" si="6"/>
        <v>23</v>
      </c>
      <c r="U14" s="172">
        <v>23</v>
      </c>
      <c r="V14" s="173">
        <f t="shared" si="4"/>
        <v>100</v>
      </c>
      <c r="W14" s="174">
        <f t="shared" si="5"/>
        <v>42.592592592592595</v>
      </c>
    </row>
    <row r="15" spans="1:23" ht="18" hidden="1" outlineLevel="1" x14ac:dyDescent="0.2">
      <c r="A15" s="175">
        <v>9</v>
      </c>
      <c r="B15" s="176" t="s">
        <v>196</v>
      </c>
      <c r="C15" s="177">
        <v>42</v>
      </c>
      <c r="D15" s="177">
        <f t="shared" si="0"/>
        <v>12</v>
      </c>
      <c r="E15" s="177">
        <v>6</v>
      </c>
      <c r="F15" s="177">
        <v>3</v>
      </c>
      <c r="G15" s="177">
        <v>3</v>
      </c>
      <c r="H15" s="177">
        <f t="shared" si="1"/>
        <v>9</v>
      </c>
      <c r="I15" s="177">
        <v>3</v>
      </c>
      <c r="J15" s="177">
        <v>3</v>
      </c>
      <c r="K15" s="177">
        <v>3</v>
      </c>
      <c r="L15" s="177">
        <f t="shared" si="2"/>
        <v>9</v>
      </c>
      <c r="M15" s="177">
        <v>3</v>
      </c>
      <c r="N15" s="177">
        <v>3</v>
      </c>
      <c r="O15" s="177">
        <v>3</v>
      </c>
      <c r="P15" s="177">
        <f t="shared" si="3"/>
        <v>12</v>
      </c>
      <c r="Q15" s="177">
        <v>3</v>
      </c>
      <c r="R15" s="177">
        <v>3</v>
      </c>
      <c r="S15" s="177">
        <v>6</v>
      </c>
      <c r="T15" s="172">
        <f t="shared" si="6"/>
        <v>18</v>
      </c>
      <c r="U15" s="172">
        <v>1</v>
      </c>
      <c r="V15" s="173">
        <f t="shared" si="4"/>
        <v>5.5555555555555554</v>
      </c>
      <c r="W15" s="174">
        <f t="shared" si="5"/>
        <v>2.3809523809523809</v>
      </c>
    </row>
    <row r="16" spans="1:23" ht="18" hidden="1" outlineLevel="1" x14ac:dyDescent="0.2">
      <c r="A16" s="175">
        <v>10</v>
      </c>
      <c r="B16" s="176" t="s">
        <v>197</v>
      </c>
      <c r="C16" s="177">
        <v>43</v>
      </c>
      <c r="D16" s="177">
        <f t="shared" si="0"/>
        <v>13</v>
      </c>
      <c r="E16" s="177">
        <v>7</v>
      </c>
      <c r="F16" s="177">
        <v>3</v>
      </c>
      <c r="G16" s="177">
        <v>3</v>
      </c>
      <c r="H16" s="177">
        <f t="shared" si="1"/>
        <v>9</v>
      </c>
      <c r="I16" s="177">
        <v>3</v>
      </c>
      <c r="J16" s="177">
        <v>3</v>
      </c>
      <c r="K16" s="177">
        <v>3</v>
      </c>
      <c r="L16" s="177">
        <f t="shared" si="2"/>
        <v>9</v>
      </c>
      <c r="M16" s="177">
        <v>3</v>
      </c>
      <c r="N16" s="177">
        <v>3</v>
      </c>
      <c r="O16" s="177">
        <v>3</v>
      </c>
      <c r="P16" s="177">
        <f t="shared" si="3"/>
        <v>12</v>
      </c>
      <c r="Q16" s="177">
        <v>3</v>
      </c>
      <c r="R16" s="177">
        <v>3</v>
      </c>
      <c r="S16" s="177">
        <v>6</v>
      </c>
      <c r="T16" s="172">
        <f t="shared" si="6"/>
        <v>19</v>
      </c>
      <c r="U16" s="172">
        <v>6</v>
      </c>
      <c r="V16" s="173">
        <f t="shared" si="4"/>
        <v>31.578947368421051</v>
      </c>
      <c r="W16" s="174">
        <f t="shared" si="5"/>
        <v>13.953488372093023</v>
      </c>
    </row>
    <row r="17" spans="1:23" ht="18" hidden="1" outlineLevel="1" x14ac:dyDescent="0.2">
      <c r="A17" s="175">
        <v>11</v>
      </c>
      <c r="B17" s="176" t="s">
        <v>198</v>
      </c>
      <c r="C17" s="177">
        <v>42</v>
      </c>
      <c r="D17" s="177">
        <f t="shared" si="0"/>
        <v>12</v>
      </c>
      <c r="E17" s="177">
        <v>6</v>
      </c>
      <c r="F17" s="177">
        <v>3</v>
      </c>
      <c r="G17" s="177">
        <v>3</v>
      </c>
      <c r="H17" s="177">
        <f t="shared" si="1"/>
        <v>9</v>
      </c>
      <c r="I17" s="177">
        <v>3</v>
      </c>
      <c r="J17" s="177">
        <v>3</v>
      </c>
      <c r="K17" s="177">
        <v>3</v>
      </c>
      <c r="L17" s="177">
        <f t="shared" si="2"/>
        <v>9</v>
      </c>
      <c r="M17" s="177">
        <v>3</v>
      </c>
      <c r="N17" s="177">
        <v>3</v>
      </c>
      <c r="O17" s="177">
        <v>3</v>
      </c>
      <c r="P17" s="177">
        <f t="shared" si="3"/>
        <v>12</v>
      </c>
      <c r="Q17" s="177">
        <v>3</v>
      </c>
      <c r="R17" s="177">
        <v>3</v>
      </c>
      <c r="S17" s="177">
        <v>6</v>
      </c>
      <c r="T17" s="172">
        <f t="shared" si="6"/>
        <v>18</v>
      </c>
      <c r="U17" s="172">
        <v>8</v>
      </c>
      <c r="V17" s="173">
        <f t="shared" si="4"/>
        <v>44.444444444444443</v>
      </c>
      <c r="W17" s="174">
        <f t="shared" si="5"/>
        <v>19.047619047619047</v>
      </c>
    </row>
    <row r="18" spans="1:23" ht="18" hidden="1" outlineLevel="1" x14ac:dyDescent="0.2">
      <c r="A18" s="175">
        <v>12</v>
      </c>
      <c r="B18" s="176" t="s">
        <v>199</v>
      </c>
      <c r="C18" s="177">
        <v>44</v>
      </c>
      <c r="D18" s="177">
        <f t="shared" si="0"/>
        <v>13</v>
      </c>
      <c r="E18" s="177">
        <v>7</v>
      </c>
      <c r="F18" s="177">
        <v>3</v>
      </c>
      <c r="G18" s="177">
        <v>3</v>
      </c>
      <c r="H18" s="177">
        <f t="shared" si="1"/>
        <v>9</v>
      </c>
      <c r="I18" s="177">
        <v>3</v>
      </c>
      <c r="J18" s="177">
        <v>3</v>
      </c>
      <c r="K18" s="177">
        <v>3</v>
      </c>
      <c r="L18" s="177">
        <f t="shared" si="2"/>
        <v>9</v>
      </c>
      <c r="M18" s="177">
        <v>3</v>
      </c>
      <c r="N18" s="177">
        <v>3</v>
      </c>
      <c r="O18" s="177">
        <v>3</v>
      </c>
      <c r="P18" s="177">
        <f t="shared" si="3"/>
        <v>13</v>
      </c>
      <c r="Q18" s="177">
        <v>3</v>
      </c>
      <c r="R18" s="177">
        <v>3</v>
      </c>
      <c r="S18" s="177">
        <v>7</v>
      </c>
      <c r="T18" s="172">
        <f t="shared" si="6"/>
        <v>19</v>
      </c>
      <c r="U18" s="172">
        <v>16</v>
      </c>
      <c r="V18" s="173">
        <f t="shared" si="4"/>
        <v>84.210526315789465</v>
      </c>
      <c r="W18" s="174">
        <f t="shared" si="5"/>
        <v>36.363636363636367</v>
      </c>
    </row>
    <row r="19" spans="1:23" ht="18" hidden="1" outlineLevel="1" x14ac:dyDescent="0.2">
      <c r="A19" s="175">
        <v>13</v>
      </c>
      <c r="B19" s="176" t="s">
        <v>200</v>
      </c>
      <c r="C19" s="177">
        <v>52</v>
      </c>
      <c r="D19" s="177">
        <f t="shared" si="0"/>
        <v>14</v>
      </c>
      <c r="E19" s="177">
        <v>6</v>
      </c>
      <c r="F19" s="177">
        <v>4</v>
      </c>
      <c r="G19" s="177">
        <v>4</v>
      </c>
      <c r="H19" s="177">
        <f t="shared" si="1"/>
        <v>12</v>
      </c>
      <c r="I19" s="177">
        <v>4</v>
      </c>
      <c r="J19" s="177">
        <v>4</v>
      </c>
      <c r="K19" s="177">
        <v>4</v>
      </c>
      <c r="L19" s="177">
        <f t="shared" si="2"/>
        <v>12</v>
      </c>
      <c r="M19" s="177">
        <v>4</v>
      </c>
      <c r="N19" s="177">
        <v>4</v>
      </c>
      <c r="O19" s="177">
        <v>4</v>
      </c>
      <c r="P19" s="177">
        <f t="shared" si="3"/>
        <v>14</v>
      </c>
      <c r="Q19" s="177">
        <v>4</v>
      </c>
      <c r="R19" s="177">
        <v>4</v>
      </c>
      <c r="S19" s="177">
        <v>6</v>
      </c>
      <c r="T19" s="172">
        <f t="shared" si="6"/>
        <v>22</v>
      </c>
      <c r="U19" s="172">
        <v>8</v>
      </c>
      <c r="V19" s="173">
        <f t="shared" si="4"/>
        <v>36.363636363636367</v>
      </c>
      <c r="W19" s="174">
        <f t="shared" si="5"/>
        <v>15.384615384615385</v>
      </c>
    </row>
    <row r="20" spans="1:23" ht="18" hidden="1" outlineLevel="1" x14ac:dyDescent="0.2">
      <c r="A20" s="175">
        <v>14</v>
      </c>
      <c r="B20" s="176" t="s">
        <v>201</v>
      </c>
      <c r="C20" s="177">
        <v>49</v>
      </c>
      <c r="D20" s="177">
        <f t="shared" si="0"/>
        <v>12</v>
      </c>
      <c r="E20" s="177">
        <v>4</v>
      </c>
      <c r="F20" s="177">
        <v>4</v>
      </c>
      <c r="G20" s="177">
        <v>4</v>
      </c>
      <c r="H20" s="177">
        <f t="shared" si="1"/>
        <v>12</v>
      </c>
      <c r="I20" s="177">
        <v>4</v>
      </c>
      <c r="J20" s="177">
        <v>4</v>
      </c>
      <c r="K20" s="177">
        <v>4</v>
      </c>
      <c r="L20" s="177">
        <f t="shared" si="2"/>
        <v>12</v>
      </c>
      <c r="M20" s="177">
        <v>4</v>
      </c>
      <c r="N20" s="177">
        <v>4</v>
      </c>
      <c r="O20" s="177">
        <v>4</v>
      </c>
      <c r="P20" s="177">
        <f t="shared" si="3"/>
        <v>13</v>
      </c>
      <c r="Q20" s="177">
        <v>4</v>
      </c>
      <c r="R20" s="177">
        <v>4</v>
      </c>
      <c r="S20" s="177">
        <v>5</v>
      </c>
      <c r="T20" s="172">
        <f t="shared" si="6"/>
        <v>20</v>
      </c>
      <c r="U20" s="172">
        <v>37</v>
      </c>
      <c r="V20" s="173">
        <f t="shared" si="4"/>
        <v>185</v>
      </c>
      <c r="W20" s="174">
        <f t="shared" si="5"/>
        <v>75.510204081632651</v>
      </c>
    </row>
    <row r="21" spans="1:23" ht="18" hidden="1" outlineLevel="1" x14ac:dyDescent="0.2">
      <c r="A21" s="175">
        <v>15</v>
      </c>
      <c r="B21" s="176" t="s">
        <v>202</v>
      </c>
      <c r="C21" s="177">
        <v>41</v>
      </c>
      <c r="D21" s="177">
        <f t="shared" si="0"/>
        <v>11</v>
      </c>
      <c r="E21" s="177">
        <v>5</v>
      </c>
      <c r="F21" s="177">
        <v>3</v>
      </c>
      <c r="G21" s="177">
        <v>3</v>
      </c>
      <c r="H21" s="177">
        <f t="shared" si="1"/>
        <v>9</v>
      </c>
      <c r="I21" s="177">
        <v>3</v>
      </c>
      <c r="J21" s="177">
        <v>3</v>
      </c>
      <c r="K21" s="177">
        <v>3</v>
      </c>
      <c r="L21" s="177">
        <f t="shared" si="2"/>
        <v>9</v>
      </c>
      <c r="M21" s="177">
        <v>3</v>
      </c>
      <c r="N21" s="177">
        <v>3</v>
      </c>
      <c r="O21" s="177">
        <v>3</v>
      </c>
      <c r="P21" s="177">
        <f t="shared" si="3"/>
        <v>12</v>
      </c>
      <c r="Q21" s="177">
        <v>3</v>
      </c>
      <c r="R21" s="177">
        <v>3</v>
      </c>
      <c r="S21" s="177">
        <v>6</v>
      </c>
      <c r="T21" s="172">
        <f t="shared" si="6"/>
        <v>17</v>
      </c>
      <c r="U21" s="172">
        <v>50</v>
      </c>
      <c r="V21" s="173">
        <f t="shared" si="4"/>
        <v>294.11764705882354</v>
      </c>
      <c r="W21" s="174">
        <f t="shared" si="5"/>
        <v>121.95121951219512</v>
      </c>
    </row>
    <row r="22" spans="1:23" ht="18" hidden="1" outlineLevel="1" x14ac:dyDescent="0.2">
      <c r="A22" s="175">
        <v>16</v>
      </c>
      <c r="B22" s="176" t="s">
        <v>203</v>
      </c>
      <c r="C22" s="177">
        <v>40</v>
      </c>
      <c r="D22" s="177">
        <f t="shared" si="0"/>
        <v>11</v>
      </c>
      <c r="E22" s="177">
        <v>5</v>
      </c>
      <c r="F22" s="177">
        <v>3</v>
      </c>
      <c r="G22" s="177">
        <v>3</v>
      </c>
      <c r="H22" s="177">
        <f t="shared" si="1"/>
        <v>9</v>
      </c>
      <c r="I22" s="177">
        <v>3</v>
      </c>
      <c r="J22" s="177">
        <v>3</v>
      </c>
      <c r="K22" s="177">
        <v>3</v>
      </c>
      <c r="L22" s="177">
        <f t="shared" si="2"/>
        <v>9</v>
      </c>
      <c r="M22" s="177">
        <v>3</v>
      </c>
      <c r="N22" s="177">
        <v>3</v>
      </c>
      <c r="O22" s="177">
        <v>3</v>
      </c>
      <c r="P22" s="177">
        <f t="shared" si="3"/>
        <v>11</v>
      </c>
      <c r="Q22" s="177">
        <v>3</v>
      </c>
      <c r="R22" s="177">
        <v>3</v>
      </c>
      <c r="S22" s="177">
        <v>5</v>
      </c>
      <c r="T22" s="172">
        <f t="shared" si="6"/>
        <v>17</v>
      </c>
      <c r="U22" s="172">
        <v>11</v>
      </c>
      <c r="V22" s="173">
        <f t="shared" si="4"/>
        <v>64.705882352941174</v>
      </c>
      <c r="W22" s="174">
        <f t="shared" si="5"/>
        <v>27.500000000000004</v>
      </c>
    </row>
    <row r="23" spans="1:23" ht="18" hidden="1" outlineLevel="1" x14ac:dyDescent="0.2">
      <c r="A23" s="175">
        <v>17</v>
      </c>
      <c r="B23" s="176" t="s">
        <v>204</v>
      </c>
      <c r="C23" s="177">
        <v>52</v>
      </c>
      <c r="D23" s="177">
        <f t="shared" si="0"/>
        <v>14</v>
      </c>
      <c r="E23" s="177">
        <v>6</v>
      </c>
      <c r="F23" s="177">
        <v>4</v>
      </c>
      <c r="G23" s="177">
        <v>4</v>
      </c>
      <c r="H23" s="177">
        <f t="shared" si="1"/>
        <v>12</v>
      </c>
      <c r="I23" s="177">
        <v>4</v>
      </c>
      <c r="J23" s="177">
        <v>4</v>
      </c>
      <c r="K23" s="177">
        <v>4</v>
      </c>
      <c r="L23" s="177">
        <f t="shared" si="2"/>
        <v>12</v>
      </c>
      <c r="M23" s="177">
        <v>4</v>
      </c>
      <c r="N23" s="177">
        <v>4</v>
      </c>
      <c r="O23" s="177">
        <v>4</v>
      </c>
      <c r="P23" s="177">
        <f t="shared" si="3"/>
        <v>14</v>
      </c>
      <c r="Q23" s="177">
        <v>4</v>
      </c>
      <c r="R23" s="177">
        <v>4</v>
      </c>
      <c r="S23" s="177">
        <v>6</v>
      </c>
      <c r="T23" s="172">
        <f t="shared" si="6"/>
        <v>22</v>
      </c>
      <c r="U23" s="172">
        <v>1</v>
      </c>
      <c r="V23" s="173">
        <f t="shared" si="4"/>
        <v>4.5454545454545459</v>
      </c>
      <c r="W23" s="174">
        <f t="shared" si="5"/>
        <v>1.9230769230769231</v>
      </c>
    </row>
    <row r="24" spans="1:23" ht="24" customHeight="1" collapsed="1" x14ac:dyDescent="0.2">
      <c r="A24" s="169">
        <v>2</v>
      </c>
      <c r="B24" s="170" t="s">
        <v>277</v>
      </c>
      <c r="C24" s="171">
        <v>4700</v>
      </c>
      <c r="D24" s="171">
        <f t="shared" si="0"/>
        <v>1400</v>
      </c>
      <c r="E24" s="171">
        <v>500</v>
      </c>
      <c r="F24" s="171">
        <v>450</v>
      </c>
      <c r="G24" s="171">
        <v>450</v>
      </c>
      <c r="H24" s="171">
        <f t="shared" si="1"/>
        <v>950</v>
      </c>
      <c r="I24" s="171">
        <v>450</v>
      </c>
      <c r="J24" s="171">
        <v>250</v>
      </c>
      <c r="K24" s="171">
        <v>250</v>
      </c>
      <c r="L24" s="171">
        <f t="shared" si="2"/>
        <v>950</v>
      </c>
      <c r="M24" s="171">
        <v>250</v>
      </c>
      <c r="N24" s="171">
        <v>250</v>
      </c>
      <c r="O24" s="171">
        <v>450</v>
      </c>
      <c r="P24" s="171">
        <f t="shared" si="3"/>
        <v>1400</v>
      </c>
      <c r="Q24" s="171">
        <v>450</v>
      </c>
      <c r="R24" s="171">
        <v>450</v>
      </c>
      <c r="S24" s="171">
        <v>500</v>
      </c>
      <c r="T24" s="172">
        <f t="shared" si="6"/>
        <v>2100</v>
      </c>
      <c r="U24" s="172">
        <f>SUM(U25:U40)</f>
        <v>2988</v>
      </c>
      <c r="V24" s="173">
        <f t="shared" si="4"/>
        <v>142.28571428571428</v>
      </c>
      <c r="W24" s="174">
        <f t="shared" si="5"/>
        <v>63.574468085106382</v>
      </c>
    </row>
    <row r="25" spans="1:23" ht="18" hidden="1" outlineLevel="1" x14ac:dyDescent="0.2">
      <c r="A25" s="178">
        <v>1</v>
      </c>
      <c r="B25" s="179" t="s">
        <v>38</v>
      </c>
      <c r="C25" s="180">
        <v>593</v>
      </c>
      <c r="D25" s="180">
        <f t="shared" si="0"/>
        <v>178</v>
      </c>
      <c r="E25" s="180">
        <v>64</v>
      </c>
      <c r="F25" s="180">
        <v>57</v>
      </c>
      <c r="G25" s="180">
        <v>57</v>
      </c>
      <c r="H25" s="180">
        <f t="shared" si="1"/>
        <v>119</v>
      </c>
      <c r="I25" s="180">
        <v>57</v>
      </c>
      <c r="J25" s="180">
        <v>31</v>
      </c>
      <c r="K25" s="180">
        <v>31</v>
      </c>
      <c r="L25" s="180">
        <f t="shared" si="2"/>
        <v>119</v>
      </c>
      <c r="M25" s="180">
        <v>31</v>
      </c>
      <c r="N25" s="180">
        <v>31</v>
      </c>
      <c r="O25" s="180">
        <v>57</v>
      </c>
      <c r="P25" s="180">
        <f t="shared" si="3"/>
        <v>177</v>
      </c>
      <c r="Q25" s="180">
        <v>57</v>
      </c>
      <c r="R25" s="180">
        <v>57</v>
      </c>
      <c r="S25" s="180">
        <v>63</v>
      </c>
      <c r="T25" s="172">
        <f t="shared" si="6"/>
        <v>266</v>
      </c>
      <c r="U25" s="172">
        <v>272</v>
      </c>
      <c r="V25" s="173">
        <f t="shared" si="4"/>
        <v>102.25563909774435</v>
      </c>
      <c r="W25" s="174">
        <f t="shared" si="5"/>
        <v>45.868465430016862</v>
      </c>
    </row>
    <row r="26" spans="1:23" ht="18" hidden="1" outlineLevel="1" x14ac:dyDescent="0.2">
      <c r="A26" s="178">
        <v>2</v>
      </c>
      <c r="B26" s="179" t="s">
        <v>39</v>
      </c>
      <c r="C26" s="180">
        <v>107</v>
      </c>
      <c r="D26" s="180">
        <f t="shared" si="0"/>
        <v>32</v>
      </c>
      <c r="E26" s="180">
        <v>12</v>
      </c>
      <c r="F26" s="180">
        <v>10</v>
      </c>
      <c r="G26" s="180">
        <v>10</v>
      </c>
      <c r="H26" s="180">
        <f t="shared" si="1"/>
        <v>22</v>
      </c>
      <c r="I26" s="180">
        <v>10</v>
      </c>
      <c r="J26" s="180">
        <v>6</v>
      </c>
      <c r="K26" s="180">
        <v>6</v>
      </c>
      <c r="L26" s="180">
        <f t="shared" si="2"/>
        <v>22</v>
      </c>
      <c r="M26" s="180">
        <v>6</v>
      </c>
      <c r="N26" s="180">
        <v>6</v>
      </c>
      <c r="O26" s="180">
        <v>10</v>
      </c>
      <c r="P26" s="180">
        <f t="shared" si="3"/>
        <v>31</v>
      </c>
      <c r="Q26" s="180">
        <v>10</v>
      </c>
      <c r="R26" s="180">
        <v>10</v>
      </c>
      <c r="S26" s="180">
        <v>11</v>
      </c>
      <c r="T26" s="172">
        <f t="shared" si="6"/>
        <v>48</v>
      </c>
      <c r="U26" s="172">
        <v>51</v>
      </c>
      <c r="V26" s="173">
        <f t="shared" si="4"/>
        <v>106.25</v>
      </c>
      <c r="W26" s="174">
        <f t="shared" si="5"/>
        <v>47.663551401869157</v>
      </c>
    </row>
    <row r="27" spans="1:23" ht="18" hidden="1" outlineLevel="1" x14ac:dyDescent="0.2">
      <c r="A27" s="178">
        <v>3</v>
      </c>
      <c r="B27" s="179" t="s">
        <v>40</v>
      </c>
      <c r="C27" s="180">
        <v>371</v>
      </c>
      <c r="D27" s="180">
        <f t="shared" si="0"/>
        <v>111</v>
      </c>
      <c r="E27" s="180">
        <v>39</v>
      </c>
      <c r="F27" s="180">
        <v>36</v>
      </c>
      <c r="G27" s="180">
        <v>36</v>
      </c>
      <c r="H27" s="180">
        <f t="shared" si="1"/>
        <v>76</v>
      </c>
      <c r="I27" s="180">
        <v>36</v>
      </c>
      <c r="J27" s="180">
        <v>20</v>
      </c>
      <c r="K27" s="180">
        <v>20</v>
      </c>
      <c r="L27" s="180">
        <f t="shared" si="2"/>
        <v>76</v>
      </c>
      <c r="M27" s="180">
        <v>20</v>
      </c>
      <c r="N27" s="180">
        <v>20</v>
      </c>
      <c r="O27" s="180">
        <v>36</v>
      </c>
      <c r="P27" s="180">
        <f t="shared" si="3"/>
        <v>108</v>
      </c>
      <c r="Q27" s="180">
        <v>35</v>
      </c>
      <c r="R27" s="180">
        <v>35</v>
      </c>
      <c r="S27" s="180">
        <v>38</v>
      </c>
      <c r="T27" s="172">
        <f t="shared" si="6"/>
        <v>167</v>
      </c>
      <c r="U27" s="172">
        <v>167</v>
      </c>
      <c r="V27" s="173">
        <f t="shared" si="4"/>
        <v>100</v>
      </c>
      <c r="W27" s="174">
        <f t="shared" si="5"/>
        <v>45.01347708894879</v>
      </c>
    </row>
    <row r="28" spans="1:23" ht="18" hidden="1" outlineLevel="1" x14ac:dyDescent="0.2">
      <c r="A28" s="178">
        <v>4</v>
      </c>
      <c r="B28" s="179" t="s">
        <v>41</v>
      </c>
      <c r="C28" s="180">
        <v>502</v>
      </c>
      <c r="D28" s="180">
        <f t="shared" si="0"/>
        <v>149</v>
      </c>
      <c r="E28" s="180">
        <v>53</v>
      </c>
      <c r="F28" s="180">
        <v>48</v>
      </c>
      <c r="G28" s="180">
        <v>48</v>
      </c>
      <c r="H28" s="180">
        <f t="shared" si="1"/>
        <v>102</v>
      </c>
      <c r="I28" s="180">
        <v>48</v>
      </c>
      <c r="J28" s="180">
        <v>27</v>
      </c>
      <c r="K28" s="180">
        <v>27</v>
      </c>
      <c r="L28" s="180">
        <f t="shared" si="2"/>
        <v>102</v>
      </c>
      <c r="M28" s="180">
        <v>27</v>
      </c>
      <c r="N28" s="180">
        <v>27</v>
      </c>
      <c r="O28" s="180">
        <v>48</v>
      </c>
      <c r="P28" s="180">
        <f t="shared" si="3"/>
        <v>149</v>
      </c>
      <c r="Q28" s="180">
        <v>48</v>
      </c>
      <c r="R28" s="180">
        <v>48</v>
      </c>
      <c r="S28" s="180">
        <v>53</v>
      </c>
      <c r="T28" s="172">
        <f t="shared" si="6"/>
        <v>224</v>
      </c>
      <c r="U28" s="172">
        <v>402</v>
      </c>
      <c r="V28" s="173">
        <f t="shared" si="4"/>
        <v>179.46428571428572</v>
      </c>
      <c r="W28" s="174">
        <f t="shared" si="5"/>
        <v>80.079681274900395</v>
      </c>
    </row>
    <row r="29" spans="1:23" ht="18" hidden="1" outlineLevel="1" x14ac:dyDescent="0.2">
      <c r="A29" s="178">
        <v>5</v>
      </c>
      <c r="B29" s="179" t="s">
        <v>42</v>
      </c>
      <c r="C29" s="180">
        <v>334</v>
      </c>
      <c r="D29" s="180">
        <f t="shared" si="0"/>
        <v>100</v>
      </c>
      <c r="E29" s="180">
        <v>36</v>
      </c>
      <c r="F29" s="180">
        <v>32</v>
      </c>
      <c r="G29" s="180">
        <v>32</v>
      </c>
      <c r="H29" s="180">
        <f t="shared" si="1"/>
        <v>68</v>
      </c>
      <c r="I29" s="180">
        <v>32</v>
      </c>
      <c r="J29" s="180">
        <v>18</v>
      </c>
      <c r="K29" s="180">
        <v>18</v>
      </c>
      <c r="L29" s="180">
        <f t="shared" si="2"/>
        <v>68</v>
      </c>
      <c r="M29" s="180">
        <v>18</v>
      </c>
      <c r="N29" s="180">
        <v>18</v>
      </c>
      <c r="O29" s="180">
        <v>32</v>
      </c>
      <c r="P29" s="180">
        <f t="shared" si="3"/>
        <v>98</v>
      </c>
      <c r="Q29" s="180">
        <v>32</v>
      </c>
      <c r="R29" s="180">
        <v>32</v>
      </c>
      <c r="S29" s="180">
        <v>34</v>
      </c>
      <c r="T29" s="172">
        <f t="shared" si="6"/>
        <v>150</v>
      </c>
      <c r="U29" s="172">
        <v>155</v>
      </c>
      <c r="V29" s="173">
        <f t="shared" si="4"/>
        <v>103.33333333333334</v>
      </c>
      <c r="W29" s="174">
        <f t="shared" si="5"/>
        <v>46.407185628742518</v>
      </c>
    </row>
    <row r="30" spans="1:23" ht="18" hidden="1" outlineLevel="1" x14ac:dyDescent="0.2">
      <c r="A30" s="178">
        <v>6</v>
      </c>
      <c r="B30" s="179" t="s">
        <v>43</v>
      </c>
      <c r="C30" s="180">
        <v>139</v>
      </c>
      <c r="D30" s="180">
        <f t="shared" si="0"/>
        <v>41</v>
      </c>
      <c r="E30" s="180">
        <v>15</v>
      </c>
      <c r="F30" s="180">
        <v>13</v>
      </c>
      <c r="G30" s="180">
        <v>13</v>
      </c>
      <c r="H30" s="180">
        <f t="shared" si="1"/>
        <v>27</v>
      </c>
      <c r="I30" s="180">
        <v>13</v>
      </c>
      <c r="J30" s="180">
        <v>7</v>
      </c>
      <c r="K30" s="180">
        <v>7</v>
      </c>
      <c r="L30" s="180">
        <f t="shared" si="2"/>
        <v>27</v>
      </c>
      <c r="M30" s="180">
        <v>7</v>
      </c>
      <c r="N30" s="180">
        <v>7</v>
      </c>
      <c r="O30" s="180">
        <v>13</v>
      </c>
      <c r="P30" s="180">
        <f t="shared" si="3"/>
        <v>44</v>
      </c>
      <c r="Q30" s="180">
        <v>14</v>
      </c>
      <c r="R30" s="180">
        <v>14</v>
      </c>
      <c r="S30" s="180">
        <v>16</v>
      </c>
      <c r="T30" s="172">
        <f t="shared" si="6"/>
        <v>61</v>
      </c>
      <c r="U30" s="172">
        <v>132</v>
      </c>
      <c r="V30" s="173">
        <f t="shared" si="4"/>
        <v>216.39344262295083</v>
      </c>
      <c r="W30" s="174">
        <f t="shared" si="5"/>
        <v>94.964028776978409</v>
      </c>
    </row>
    <row r="31" spans="1:23" ht="18" hidden="1" outlineLevel="1" x14ac:dyDescent="0.2">
      <c r="A31" s="178">
        <v>7</v>
      </c>
      <c r="B31" s="179" t="s">
        <v>44</v>
      </c>
      <c r="C31" s="180">
        <v>186</v>
      </c>
      <c r="D31" s="180">
        <f t="shared" si="0"/>
        <v>54</v>
      </c>
      <c r="E31" s="180">
        <v>18</v>
      </c>
      <c r="F31" s="180">
        <v>18</v>
      </c>
      <c r="G31" s="180">
        <v>18</v>
      </c>
      <c r="H31" s="180">
        <f t="shared" si="1"/>
        <v>38</v>
      </c>
      <c r="I31" s="180">
        <v>18</v>
      </c>
      <c r="J31" s="180">
        <v>10</v>
      </c>
      <c r="K31" s="180">
        <v>10</v>
      </c>
      <c r="L31" s="180">
        <f t="shared" si="2"/>
        <v>38</v>
      </c>
      <c r="M31" s="180">
        <v>10</v>
      </c>
      <c r="N31" s="180">
        <v>10</v>
      </c>
      <c r="O31" s="180">
        <v>18</v>
      </c>
      <c r="P31" s="180">
        <f t="shared" si="3"/>
        <v>56</v>
      </c>
      <c r="Q31" s="180">
        <v>18</v>
      </c>
      <c r="R31" s="180">
        <v>18</v>
      </c>
      <c r="S31" s="180">
        <v>20</v>
      </c>
      <c r="T31" s="172">
        <f t="shared" si="6"/>
        <v>82</v>
      </c>
      <c r="U31" s="172">
        <v>164</v>
      </c>
      <c r="V31" s="173">
        <f t="shared" si="4"/>
        <v>200</v>
      </c>
      <c r="W31" s="174">
        <f t="shared" si="5"/>
        <v>88.172043010752688</v>
      </c>
    </row>
    <row r="32" spans="1:23" ht="18" hidden="1" outlineLevel="1" x14ac:dyDescent="0.2">
      <c r="A32" s="178">
        <v>8</v>
      </c>
      <c r="B32" s="179" t="s">
        <v>45</v>
      </c>
      <c r="C32" s="180">
        <v>277</v>
      </c>
      <c r="D32" s="180">
        <f t="shared" si="0"/>
        <v>83</v>
      </c>
      <c r="E32" s="180">
        <v>29</v>
      </c>
      <c r="F32" s="180">
        <v>27</v>
      </c>
      <c r="G32" s="180">
        <v>27</v>
      </c>
      <c r="H32" s="180">
        <f t="shared" si="1"/>
        <v>57</v>
      </c>
      <c r="I32" s="180">
        <v>27</v>
      </c>
      <c r="J32" s="180">
        <v>15</v>
      </c>
      <c r="K32" s="180">
        <v>15</v>
      </c>
      <c r="L32" s="180">
        <f t="shared" si="2"/>
        <v>57</v>
      </c>
      <c r="M32" s="180">
        <v>15</v>
      </c>
      <c r="N32" s="180">
        <v>15</v>
      </c>
      <c r="O32" s="180">
        <v>27</v>
      </c>
      <c r="P32" s="180">
        <f t="shared" si="3"/>
        <v>80</v>
      </c>
      <c r="Q32" s="180">
        <v>27</v>
      </c>
      <c r="R32" s="180">
        <v>27</v>
      </c>
      <c r="S32" s="180">
        <v>26</v>
      </c>
      <c r="T32" s="172">
        <f t="shared" si="6"/>
        <v>125</v>
      </c>
      <c r="U32" s="172">
        <v>163</v>
      </c>
      <c r="V32" s="173">
        <f t="shared" si="4"/>
        <v>130.4</v>
      </c>
      <c r="W32" s="174">
        <f t="shared" si="5"/>
        <v>58.844765342960294</v>
      </c>
    </row>
    <row r="33" spans="1:23" ht="18" hidden="1" outlineLevel="1" x14ac:dyDescent="0.2">
      <c r="A33" s="178">
        <v>9</v>
      </c>
      <c r="B33" s="179" t="s">
        <v>46</v>
      </c>
      <c r="C33" s="180">
        <v>337</v>
      </c>
      <c r="D33" s="180">
        <f t="shared" si="0"/>
        <v>100</v>
      </c>
      <c r="E33" s="180">
        <v>36</v>
      </c>
      <c r="F33" s="180">
        <v>32</v>
      </c>
      <c r="G33" s="180">
        <v>32</v>
      </c>
      <c r="H33" s="180">
        <f t="shared" si="1"/>
        <v>68</v>
      </c>
      <c r="I33" s="180">
        <v>32</v>
      </c>
      <c r="J33" s="180">
        <v>18</v>
      </c>
      <c r="K33" s="180">
        <v>18</v>
      </c>
      <c r="L33" s="180">
        <f t="shared" si="2"/>
        <v>68</v>
      </c>
      <c r="M33" s="180">
        <v>18</v>
      </c>
      <c r="N33" s="180">
        <v>18</v>
      </c>
      <c r="O33" s="180">
        <v>32</v>
      </c>
      <c r="P33" s="180">
        <f t="shared" si="3"/>
        <v>101</v>
      </c>
      <c r="Q33" s="180">
        <v>33</v>
      </c>
      <c r="R33" s="180">
        <v>32</v>
      </c>
      <c r="S33" s="180">
        <v>36</v>
      </c>
      <c r="T33" s="172">
        <f t="shared" si="6"/>
        <v>150</v>
      </c>
      <c r="U33" s="172">
        <v>257</v>
      </c>
      <c r="V33" s="173">
        <f t="shared" si="4"/>
        <v>171.33333333333334</v>
      </c>
      <c r="W33" s="174">
        <f t="shared" si="5"/>
        <v>76.261127596439167</v>
      </c>
    </row>
    <row r="34" spans="1:23" ht="18" hidden="1" outlineLevel="1" x14ac:dyDescent="0.2">
      <c r="A34" s="178">
        <v>10</v>
      </c>
      <c r="B34" s="179" t="s">
        <v>47</v>
      </c>
      <c r="C34" s="180">
        <v>344</v>
      </c>
      <c r="D34" s="180">
        <f t="shared" si="0"/>
        <v>103</v>
      </c>
      <c r="E34" s="180">
        <v>37</v>
      </c>
      <c r="F34" s="180">
        <v>33</v>
      </c>
      <c r="G34" s="180">
        <v>33</v>
      </c>
      <c r="H34" s="180">
        <f t="shared" si="1"/>
        <v>69</v>
      </c>
      <c r="I34" s="180">
        <v>33</v>
      </c>
      <c r="J34" s="180">
        <v>18</v>
      </c>
      <c r="K34" s="180">
        <v>18</v>
      </c>
      <c r="L34" s="180">
        <f t="shared" si="2"/>
        <v>69</v>
      </c>
      <c r="M34" s="180">
        <v>18</v>
      </c>
      <c r="N34" s="180">
        <v>18</v>
      </c>
      <c r="O34" s="180">
        <v>33</v>
      </c>
      <c r="P34" s="180">
        <f t="shared" si="3"/>
        <v>103</v>
      </c>
      <c r="Q34" s="180">
        <v>33</v>
      </c>
      <c r="R34" s="180">
        <v>33</v>
      </c>
      <c r="S34" s="180">
        <v>37</v>
      </c>
      <c r="T34" s="172">
        <f t="shared" si="6"/>
        <v>154</v>
      </c>
      <c r="U34" s="172">
        <v>188</v>
      </c>
      <c r="V34" s="173">
        <f t="shared" si="4"/>
        <v>122.07792207792207</v>
      </c>
      <c r="W34" s="174">
        <f t="shared" si="5"/>
        <v>54.651162790697668</v>
      </c>
    </row>
    <row r="35" spans="1:23" ht="18" hidden="1" outlineLevel="1" x14ac:dyDescent="0.2">
      <c r="A35" s="178">
        <v>11</v>
      </c>
      <c r="B35" s="179" t="s">
        <v>48</v>
      </c>
      <c r="C35" s="180">
        <v>190</v>
      </c>
      <c r="D35" s="180">
        <f t="shared" si="0"/>
        <v>56</v>
      </c>
      <c r="E35" s="180">
        <v>20</v>
      </c>
      <c r="F35" s="180">
        <v>18</v>
      </c>
      <c r="G35" s="180">
        <v>18</v>
      </c>
      <c r="H35" s="180">
        <f t="shared" si="1"/>
        <v>38</v>
      </c>
      <c r="I35" s="180">
        <v>18</v>
      </c>
      <c r="J35" s="180">
        <v>10</v>
      </c>
      <c r="K35" s="180">
        <v>10</v>
      </c>
      <c r="L35" s="180">
        <f t="shared" si="2"/>
        <v>38</v>
      </c>
      <c r="M35" s="180">
        <v>10</v>
      </c>
      <c r="N35" s="180">
        <v>10</v>
      </c>
      <c r="O35" s="180">
        <v>18</v>
      </c>
      <c r="P35" s="180">
        <f t="shared" si="3"/>
        <v>58</v>
      </c>
      <c r="Q35" s="180">
        <v>19</v>
      </c>
      <c r="R35" s="180">
        <v>18</v>
      </c>
      <c r="S35" s="180">
        <v>21</v>
      </c>
      <c r="T35" s="172">
        <f t="shared" si="6"/>
        <v>84</v>
      </c>
      <c r="U35" s="172">
        <v>279</v>
      </c>
      <c r="V35" s="173">
        <f t="shared" si="4"/>
        <v>332.14285714285717</v>
      </c>
      <c r="W35" s="174">
        <f t="shared" si="5"/>
        <v>146.84210526315789</v>
      </c>
    </row>
    <row r="36" spans="1:23" ht="18" hidden="1" outlineLevel="1" x14ac:dyDescent="0.2">
      <c r="A36" s="178">
        <v>12</v>
      </c>
      <c r="B36" s="179" t="s">
        <v>49</v>
      </c>
      <c r="C36" s="180">
        <v>243</v>
      </c>
      <c r="D36" s="180">
        <f t="shared" si="0"/>
        <v>72</v>
      </c>
      <c r="E36" s="180">
        <v>26</v>
      </c>
      <c r="F36" s="180">
        <v>23</v>
      </c>
      <c r="G36" s="180">
        <v>23</v>
      </c>
      <c r="H36" s="180">
        <f t="shared" si="1"/>
        <v>49</v>
      </c>
      <c r="I36" s="180">
        <v>23</v>
      </c>
      <c r="J36" s="180">
        <v>13</v>
      </c>
      <c r="K36" s="180">
        <v>13</v>
      </c>
      <c r="L36" s="180">
        <f t="shared" si="2"/>
        <v>49</v>
      </c>
      <c r="M36" s="180">
        <v>13</v>
      </c>
      <c r="N36" s="180">
        <v>13</v>
      </c>
      <c r="O36" s="180">
        <v>23</v>
      </c>
      <c r="P36" s="180">
        <f t="shared" si="3"/>
        <v>73</v>
      </c>
      <c r="Q36" s="180">
        <v>23</v>
      </c>
      <c r="R36" s="180">
        <v>23</v>
      </c>
      <c r="S36" s="180">
        <v>27</v>
      </c>
      <c r="T36" s="172">
        <f t="shared" si="6"/>
        <v>108</v>
      </c>
      <c r="U36" s="172">
        <v>118</v>
      </c>
      <c r="V36" s="173">
        <f t="shared" si="4"/>
        <v>109.25925925925925</v>
      </c>
      <c r="W36" s="174">
        <f t="shared" si="5"/>
        <v>48.559670781893004</v>
      </c>
    </row>
    <row r="37" spans="1:23" ht="18" hidden="1" outlineLevel="1" x14ac:dyDescent="0.2">
      <c r="A37" s="178">
        <v>13</v>
      </c>
      <c r="B37" s="179" t="s">
        <v>50</v>
      </c>
      <c r="C37" s="180">
        <v>301</v>
      </c>
      <c r="D37" s="180">
        <f t="shared" si="0"/>
        <v>90</v>
      </c>
      <c r="E37" s="180">
        <v>32</v>
      </c>
      <c r="F37" s="180">
        <v>29</v>
      </c>
      <c r="G37" s="180">
        <v>29</v>
      </c>
      <c r="H37" s="180">
        <f t="shared" si="1"/>
        <v>61</v>
      </c>
      <c r="I37" s="180">
        <v>29</v>
      </c>
      <c r="J37" s="180">
        <v>16</v>
      </c>
      <c r="K37" s="180">
        <v>16</v>
      </c>
      <c r="L37" s="180">
        <f t="shared" si="2"/>
        <v>61</v>
      </c>
      <c r="M37" s="180">
        <v>16</v>
      </c>
      <c r="N37" s="180">
        <v>16</v>
      </c>
      <c r="O37" s="180">
        <v>29</v>
      </c>
      <c r="P37" s="180">
        <f t="shared" si="3"/>
        <v>89</v>
      </c>
      <c r="Q37" s="180">
        <v>28</v>
      </c>
      <c r="R37" s="180">
        <v>29</v>
      </c>
      <c r="S37" s="180">
        <v>32</v>
      </c>
      <c r="T37" s="172">
        <f t="shared" si="6"/>
        <v>135</v>
      </c>
      <c r="U37" s="172">
        <v>199</v>
      </c>
      <c r="V37" s="173">
        <f t="shared" si="4"/>
        <v>147.40740740740742</v>
      </c>
      <c r="W37" s="174">
        <f t="shared" si="5"/>
        <v>66.112956810631232</v>
      </c>
    </row>
    <row r="38" spans="1:23" ht="18" hidden="1" outlineLevel="1" x14ac:dyDescent="0.2">
      <c r="A38" s="178">
        <v>14</v>
      </c>
      <c r="B38" s="179" t="s">
        <v>51</v>
      </c>
      <c r="C38" s="180">
        <v>118</v>
      </c>
      <c r="D38" s="180">
        <f t="shared" si="0"/>
        <v>35</v>
      </c>
      <c r="E38" s="180">
        <v>13</v>
      </c>
      <c r="F38" s="180">
        <v>11</v>
      </c>
      <c r="G38" s="180">
        <v>11</v>
      </c>
      <c r="H38" s="180">
        <f t="shared" si="1"/>
        <v>23</v>
      </c>
      <c r="I38" s="180">
        <v>11</v>
      </c>
      <c r="J38" s="180">
        <v>6</v>
      </c>
      <c r="K38" s="180">
        <v>6</v>
      </c>
      <c r="L38" s="180">
        <f t="shared" si="2"/>
        <v>23</v>
      </c>
      <c r="M38" s="180">
        <v>6</v>
      </c>
      <c r="N38" s="180">
        <v>6</v>
      </c>
      <c r="O38" s="180">
        <v>11</v>
      </c>
      <c r="P38" s="180">
        <f t="shared" si="3"/>
        <v>37</v>
      </c>
      <c r="Q38" s="180">
        <v>11</v>
      </c>
      <c r="R38" s="180">
        <v>11</v>
      </c>
      <c r="S38" s="180">
        <v>15</v>
      </c>
      <c r="T38" s="172">
        <f t="shared" si="6"/>
        <v>52</v>
      </c>
      <c r="U38" s="172">
        <v>61</v>
      </c>
      <c r="V38" s="173">
        <f t="shared" si="4"/>
        <v>117.30769230769231</v>
      </c>
      <c r="W38" s="174">
        <f t="shared" si="5"/>
        <v>51.694915254237287</v>
      </c>
    </row>
    <row r="39" spans="1:23" ht="18" hidden="1" outlineLevel="1" x14ac:dyDescent="0.2">
      <c r="A39" s="178">
        <v>15</v>
      </c>
      <c r="B39" s="179" t="s">
        <v>52</v>
      </c>
      <c r="C39" s="180">
        <v>175</v>
      </c>
      <c r="D39" s="180">
        <f t="shared" si="0"/>
        <v>53</v>
      </c>
      <c r="E39" s="180">
        <v>19</v>
      </c>
      <c r="F39" s="180">
        <v>17</v>
      </c>
      <c r="G39" s="180">
        <v>17</v>
      </c>
      <c r="H39" s="180">
        <f t="shared" si="1"/>
        <v>35</v>
      </c>
      <c r="I39" s="180">
        <v>17</v>
      </c>
      <c r="J39" s="180">
        <v>9</v>
      </c>
      <c r="K39" s="180">
        <v>9</v>
      </c>
      <c r="L39" s="180">
        <f t="shared" si="2"/>
        <v>35</v>
      </c>
      <c r="M39" s="180">
        <v>9</v>
      </c>
      <c r="N39" s="180">
        <v>9</v>
      </c>
      <c r="O39" s="180">
        <v>17</v>
      </c>
      <c r="P39" s="180">
        <f t="shared" si="3"/>
        <v>52</v>
      </c>
      <c r="Q39" s="180">
        <v>16</v>
      </c>
      <c r="R39" s="180">
        <v>16</v>
      </c>
      <c r="S39" s="180">
        <v>20</v>
      </c>
      <c r="T39" s="172">
        <f t="shared" si="6"/>
        <v>79</v>
      </c>
      <c r="U39" s="172">
        <v>81</v>
      </c>
      <c r="V39" s="173">
        <f t="shared" si="4"/>
        <v>102.53164556962024</v>
      </c>
      <c r="W39" s="174">
        <f t="shared" si="5"/>
        <v>46.285714285714285</v>
      </c>
    </row>
    <row r="40" spans="1:23" ht="18" hidden="1" outlineLevel="1" x14ac:dyDescent="0.2">
      <c r="A40" s="178">
        <v>16</v>
      </c>
      <c r="B40" s="179" t="s">
        <v>53</v>
      </c>
      <c r="C40" s="180">
        <v>483</v>
      </c>
      <c r="D40" s="180">
        <f t="shared" si="0"/>
        <v>143</v>
      </c>
      <c r="E40" s="180">
        <v>51</v>
      </c>
      <c r="F40" s="180">
        <v>46</v>
      </c>
      <c r="G40" s="180">
        <v>46</v>
      </c>
      <c r="H40" s="180">
        <f t="shared" si="1"/>
        <v>98</v>
      </c>
      <c r="I40" s="180">
        <v>46</v>
      </c>
      <c r="J40" s="180">
        <v>26</v>
      </c>
      <c r="K40" s="180">
        <v>26</v>
      </c>
      <c r="L40" s="180">
        <f t="shared" si="2"/>
        <v>98</v>
      </c>
      <c r="M40" s="180">
        <v>26</v>
      </c>
      <c r="N40" s="180">
        <v>26</v>
      </c>
      <c r="O40" s="180">
        <v>46</v>
      </c>
      <c r="P40" s="180">
        <f t="shared" si="3"/>
        <v>144</v>
      </c>
      <c r="Q40" s="180">
        <v>46</v>
      </c>
      <c r="R40" s="180">
        <v>47</v>
      </c>
      <c r="S40" s="180">
        <v>51</v>
      </c>
      <c r="T40" s="172">
        <f t="shared" si="6"/>
        <v>215</v>
      </c>
      <c r="U40" s="172">
        <v>299</v>
      </c>
      <c r="V40" s="173">
        <f t="shared" si="4"/>
        <v>139.06976744186045</v>
      </c>
      <c r="W40" s="174">
        <f t="shared" si="5"/>
        <v>61.904761904761905</v>
      </c>
    </row>
    <row r="41" spans="1:23" ht="24" customHeight="1" collapsed="1" x14ac:dyDescent="0.2">
      <c r="A41" s="169">
        <v>3</v>
      </c>
      <c r="B41" s="170" t="s">
        <v>300</v>
      </c>
      <c r="C41" s="171">
        <v>2200</v>
      </c>
      <c r="D41" s="171">
        <f t="shared" si="0"/>
        <v>700</v>
      </c>
      <c r="E41" s="171">
        <v>275</v>
      </c>
      <c r="F41" s="171">
        <v>275</v>
      </c>
      <c r="G41" s="171">
        <v>150</v>
      </c>
      <c r="H41" s="171">
        <f t="shared" si="1"/>
        <v>450</v>
      </c>
      <c r="I41" s="171">
        <v>150</v>
      </c>
      <c r="J41" s="171">
        <v>150</v>
      </c>
      <c r="K41" s="171">
        <v>150</v>
      </c>
      <c r="L41" s="171">
        <f t="shared" si="2"/>
        <v>450</v>
      </c>
      <c r="M41" s="171">
        <v>150</v>
      </c>
      <c r="N41" s="171">
        <v>150</v>
      </c>
      <c r="O41" s="171">
        <v>150</v>
      </c>
      <c r="P41" s="171">
        <f t="shared" si="3"/>
        <v>600</v>
      </c>
      <c r="Q41" s="171">
        <v>150</v>
      </c>
      <c r="R41" s="171">
        <v>175</v>
      </c>
      <c r="S41" s="171">
        <v>275</v>
      </c>
      <c r="T41" s="172">
        <f t="shared" si="6"/>
        <v>1000</v>
      </c>
      <c r="U41" s="172">
        <f>SUM(U42:U54)</f>
        <v>160</v>
      </c>
      <c r="V41" s="173">
        <f t="shared" si="4"/>
        <v>16</v>
      </c>
      <c r="W41" s="174">
        <f t="shared" si="5"/>
        <v>7.2727272727272725</v>
      </c>
    </row>
    <row r="42" spans="1:23" ht="18" hidden="1" outlineLevel="1" x14ac:dyDescent="0.25">
      <c r="A42" s="181">
        <v>1</v>
      </c>
      <c r="B42" s="182" t="s">
        <v>114</v>
      </c>
      <c r="C42" s="180">
        <v>410</v>
      </c>
      <c r="D42" s="180">
        <f t="shared" si="0"/>
        <v>133</v>
      </c>
      <c r="E42" s="180">
        <v>53</v>
      </c>
      <c r="F42" s="180">
        <v>53</v>
      </c>
      <c r="G42" s="180">
        <v>27</v>
      </c>
      <c r="H42" s="180">
        <f t="shared" si="1"/>
        <v>81</v>
      </c>
      <c r="I42" s="180">
        <v>27</v>
      </c>
      <c r="J42" s="180">
        <v>27</v>
      </c>
      <c r="K42" s="180">
        <v>27</v>
      </c>
      <c r="L42" s="180">
        <f t="shared" si="2"/>
        <v>81</v>
      </c>
      <c r="M42" s="180">
        <v>27</v>
      </c>
      <c r="N42" s="180">
        <v>27</v>
      </c>
      <c r="O42" s="180">
        <v>27</v>
      </c>
      <c r="P42" s="180">
        <f t="shared" si="3"/>
        <v>115</v>
      </c>
      <c r="Q42" s="180">
        <v>27</v>
      </c>
      <c r="R42" s="180">
        <v>35</v>
      </c>
      <c r="S42" s="178">
        <v>53</v>
      </c>
      <c r="T42" s="172">
        <f t="shared" si="6"/>
        <v>187</v>
      </c>
      <c r="U42" s="172">
        <v>70</v>
      </c>
      <c r="V42" s="173">
        <f t="shared" si="4"/>
        <v>37.433155080213901</v>
      </c>
      <c r="W42" s="174">
        <f t="shared" si="5"/>
        <v>17.073170731707318</v>
      </c>
    </row>
    <row r="43" spans="1:23" ht="18" hidden="1" outlineLevel="1" x14ac:dyDescent="0.25">
      <c r="A43" s="181">
        <v>2</v>
      </c>
      <c r="B43" s="183" t="s">
        <v>115</v>
      </c>
      <c r="C43" s="180">
        <v>100</v>
      </c>
      <c r="D43" s="180">
        <f t="shared" si="0"/>
        <v>31</v>
      </c>
      <c r="E43" s="180">
        <v>12</v>
      </c>
      <c r="F43" s="180">
        <v>12</v>
      </c>
      <c r="G43" s="180">
        <v>7</v>
      </c>
      <c r="H43" s="180">
        <f t="shared" si="1"/>
        <v>21</v>
      </c>
      <c r="I43" s="180">
        <v>7</v>
      </c>
      <c r="J43" s="180">
        <v>7</v>
      </c>
      <c r="K43" s="180">
        <v>7</v>
      </c>
      <c r="L43" s="180">
        <f t="shared" si="2"/>
        <v>21</v>
      </c>
      <c r="M43" s="180">
        <v>7</v>
      </c>
      <c r="N43" s="180">
        <v>7</v>
      </c>
      <c r="O43" s="180">
        <v>7</v>
      </c>
      <c r="P43" s="180">
        <f t="shared" si="3"/>
        <v>27</v>
      </c>
      <c r="Q43" s="180">
        <v>7</v>
      </c>
      <c r="R43" s="180">
        <v>8</v>
      </c>
      <c r="S43" s="178">
        <v>12</v>
      </c>
      <c r="T43" s="172">
        <f t="shared" si="6"/>
        <v>45</v>
      </c>
      <c r="U43" s="172">
        <v>1</v>
      </c>
      <c r="V43" s="173">
        <f t="shared" si="4"/>
        <v>2.2222222222222223</v>
      </c>
      <c r="W43" s="174">
        <f t="shared" si="5"/>
        <v>1</v>
      </c>
    </row>
    <row r="44" spans="1:23" ht="18" hidden="1" outlineLevel="1" x14ac:dyDescent="0.25">
      <c r="A44" s="181">
        <v>3</v>
      </c>
      <c r="B44" s="183" t="s">
        <v>116</v>
      </c>
      <c r="C44" s="180">
        <v>103</v>
      </c>
      <c r="D44" s="180">
        <f t="shared" si="0"/>
        <v>33</v>
      </c>
      <c r="E44" s="180">
        <v>13</v>
      </c>
      <c r="F44" s="180">
        <v>13</v>
      </c>
      <c r="G44" s="180">
        <v>7</v>
      </c>
      <c r="H44" s="180">
        <f t="shared" si="1"/>
        <v>21</v>
      </c>
      <c r="I44" s="180">
        <v>7</v>
      </c>
      <c r="J44" s="180">
        <v>7</v>
      </c>
      <c r="K44" s="180">
        <v>7</v>
      </c>
      <c r="L44" s="180">
        <f t="shared" si="2"/>
        <v>21</v>
      </c>
      <c r="M44" s="180">
        <v>7</v>
      </c>
      <c r="N44" s="180">
        <v>7</v>
      </c>
      <c r="O44" s="180">
        <v>7</v>
      </c>
      <c r="P44" s="180">
        <f t="shared" si="3"/>
        <v>28</v>
      </c>
      <c r="Q44" s="180">
        <v>7</v>
      </c>
      <c r="R44" s="180">
        <v>8</v>
      </c>
      <c r="S44" s="178">
        <v>13</v>
      </c>
      <c r="T44" s="172">
        <f t="shared" si="6"/>
        <v>47</v>
      </c>
      <c r="U44" s="172">
        <v>15</v>
      </c>
      <c r="V44" s="173">
        <f t="shared" si="4"/>
        <v>31.914893617021278</v>
      </c>
      <c r="W44" s="174">
        <f t="shared" si="5"/>
        <v>14.563106796116504</v>
      </c>
    </row>
    <row r="45" spans="1:23" ht="18" hidden="1" outlineLevel="1" x14ac:dyDescent="0.25">
      <c r="A45" s="181">
        <v>4</v>
      </c>
      <c r="B45" s="183" t="s">
        <v>117</v>
      </c>
      <c r="C45" s="180">
        <v>149</v>
      </c>
      <c r="D45" s="180">
        <f t="shared" si="0"/>
        <v>48</v>
      </c>
      <c r="E45" s="180">
        <v>19</v>
      </c>
      <c r="F45" s="180">
        <v>19</v>
      </c>
      <c r="G45" s="180">
        <v>10</v>
      </c>
      <c r="H45" s="180">
        <f t="shared" si="1"/>
        <v>30</v>
      </c>
      <c r="I45" s="180">
        <v>10</v>
      </c>
      <c r="J45" s="180">
        <v>10</v>
      </c>
      <c r="K45" s="180">
        <v>10</v>
      </c>
      <c r="L45" s="180">
        <f t="shared" si="2"/>
        <v>30</v>
      </c>
      <c r="M45" s="180">
        <v>10</v>
      </c>
      <c r="N45" s="180">
        <v>10</v>
      </c>
      <c r="O45" s="180">
        <v>10</v>
      </c>
      <c r="P45" s="180">
        <f t="shared" si="3"/>
        <v>41</v>
      </c>
      <c r="Q45" s="180">
        <v>10</v>
      </c>
      <c r="R45" s="180">
        <v>12</v>
      </c>
      <c r="S45" s="178">
        <v>19</v>
      </c>
      <c r="T45" s="172">
        <f t="shared" si="6"/>
        <v>68</v>
      </c>
      <c r="U45" s="172">
        <v>10</v>
      </c>
      <c r="V45" s="173">
        <f t="shared" si="4"/>
        <v>14.705882352941178</v>
      </c>
      <c r="W45" s="174">
        <f t="shared" si="5"/>
        <v>6.7114093959731544</v>
      </c>
    </row>
    <row r="46" spans="1:23" ht="18" hidden="1" outlineLevel="1" x14ac:dyDescent="0.25">
      <c r="A46" s="181">
        <v>5</v>
      </c>
      <c r="B46" s="183" t="s">
        <v>118</v>
      </c>
      <c r="C46" s="180">
        <v>130</v>
      </c>
      <c r="D46" s="180">
        <f t="shared" si="0"/>
        <v>41</v>
      </c>
      <c r="E46" s="180">
        <v>16</v>
      </c>
      <c r="F46" s="180">
        <v>16</v>
      </c>
      <c r="G46" s="180">
        <v>9</v>
      </c>
      <c r="H46" s="180">
        <f t="shared" si="1"/>
        <v>27</v>
      </c>
      <c r="I46" s="180">
        <v>9</v>
      </c>
      <c r="J46" s="180">
        <v>9</v>
      </c>
      <c r="K46" s="180">
        <v>9</v>
      </c>
      <c r="L46" s="180">
        <f t="shared" si="2"/>
        <v>27</v>
      </c>
      <c r="M46" s="180">
        <v>9</v>
      </c>
      <c r="N46" s="180">
        <v>9</v>
      </c>
      <c r="O46" s="180">
        <v>9</v>
      </c>
      <c r="P46" s="180">
        <f t="shared" si="3"/>
        <v>35</v>
      </c>
      <c r="Q46" s="180">
        <v>9</v>
      </c>
      <c r="R46" s="180">
        <v>10</v>
      </c>
      <c r="S46" s="178">
        <v>16</v>
      </c>
      <c r="T46" s="172">
        <f t="shared" si="6"/>
        <v>59</v>
      </c>
      <c r="U46" s="172">
        <v>6</v>
      </c>
      <c r="V46" s="173">
        <f t="shared" si="4"/>
        <v>10.16949152542373</v>
      </c>
      <c r="W46" s="174">
        <f t="shared" si="5"/>
        <v>4.6153846153846159</v>
      </c>
    </row>
    <row r="47" spans="1:23" ht="18" hidden="1" outlineLevel="1" x14ac:dyDescent="0.25">
      <c r="A47" s="181">
        <v>6</v>
      </c>
      <c r="B47" s="183" t="s">
        <v>119</v>
      </c>
      <c r="C47" s="180">
        <v>245</v>
      </c>
      <c r="D47" s="180">
        <f t="shared" si="0"/>
        <v>77</v>
      </c>
      <c r="E47" s="180">
        <v>30</v>
      </c>
      <c r="F47" s="180">
        <v>30</v>
      </c>
      <c r="G47" s="180">
        <v>17</v>
      </c>
      <c r="H47" s="180">
        <f t="shared" si="1"/>
        <v>51</v>
      </c>
      <c r="I47" s="180">
        <v>17</v>
      </c>
      <c r="J47" s="180">
        <v>17</v>
      </c>
      <c r="K47" s="180">
        <v>17</v>
      </c>
      <c r="L47" s="180">
        <f t="shared" si="2"/>
        <v>51</v>
      </c>
      <c r="M47" s="180">
        <v>17</v>
      </c>
      <c r="N47" s="180">
        <v>17</v>
      </c>
      <c r="O47" s="180">
        <v>17</v>
      </c>
      <c r="P47" s="180">
        <f t="shared" si="3"/>
        <v>66</v>
      </c>
      <c r="Q47" s="180">
        <v>17</v>
      </c>
      <c r="R47" s="180">
        <v>19</v>
      </c>
      <c r="S47" s="178">
        <v>30</v>
      </c>
      <c r="T47" s="172">
        <f t="shared" si="6"/>
        <v>111</v>
      </c>
      <c r="U47" s="172">
        <v>7</v>
      </c>
      <c r="V47" s="173">
        <f t="shared" si="4"/>
        <v>6.3063063063063058</v>
      </c>
      <c r="W47" s="174">
        <f t="shared" si="5"/>
        <v>2.8571428571428572</v>
      </c>
    </row>
    <row r="48" spans="1:23" ht="18" hidden="1" outlineLevel="1" x14ac:dyDescent="0.25">
      <c r="A48" s="181">
        <v>7</v>
      </c>
      <c r="B48" s="183" t="s">
        <v>120</v>
      </c>
      <c r="C48" s="180">
        <v>103</v>
      </c>
      <c r="D48" s="180">
        <f t="shared" si="0"/>
        <v>33</v>
      </c>
      <c r="E48" s="180">
        <v>13</v>
      </c>
      <c r="F48" s="180">
        <v>13</v>
      </c>
      <c r="G48" s="180">
        <v>7</v>
      </c>
      <c r="H48" s="180">
        <f t="shared" si="1"/>
        <v>21</v>
      </c>
      <c r="I48" s="180">
        <v>7</v>
      </c>
      <c r="J48" s="180">
        <v>7</v>
      </c>
      <c r="K48" s="180">
        <v>7</v>
      </c>
      <c r="L48" s="180">
        <f t="shared" si="2"/>
        <v>21</v>
      </c>
      <c r="M48" s="180">
        <v>7</v>
      </c>
      <c r="N48" s="180">
        <v>7</v>
      </c>
      <c r="O48" s="180">
        <v>7</v>
      </c>
      <c r="P48" s="180">
        <f t="shared" si="3"/>
        <v>28</v>
      </c>
      <c r="Q48" s="180">
        <v>7</v>
      </c>
      <c r="R48" s="180">
        <v>8</v>
      </c>
      <c r="S48" s="178">
        <v>13</v>
      </c>
      <c r="T48" s="172">
        <f t="shared" si="6"/>
        <v>47</v>
      </c>
      <c r="U48" s="172">
        <v>6</v>
      </c>
      <c r="V48" s="173">
        <f t="shared" si="4"/>
        <v>12.76595744680851</v>
      </c>
      <c r="W48" s="174">
        <f t="shared" si="5"/>
        <v>5.825242718446602</v>
      </c>
    </row>
    <row r="49" spans="1:23" ht="18" hidden="1" outlineLevel="1" x14ac:dyDescent="0.25">
      <c r="A49" s="181">
        <v>8</v>
      </c>
      <c r="B49" s="183" t="s">
        <v>121</v>
      </c>
      <c r="C49" s="180">
        <v>172</v>
      </c>
      <c r="D49" s="180">
        <f t="shared" si="0"/>
        <v>54</v>
      </c>
      <c r="E49" s="180">
        <v>21</v>
      </c>
      <c r="F49" s="180">
        <v>21</v>
      </c>
      <c r="G49" s="180">
        <v>12</v>
      </c>
      <c r="H49" s="180">
        <f t="shared" si="1"/>
        <v>36</v>
      </c>
      <c r="I49" s="180">
        <v>12</v>
      </c>
      <c r="J49" s="180">
        <v>12</v>
      </c>
      <c r="K49" s="180">
        <v>12</v>
      </c>
      <c r="L49" s="180">
        <f t="shared" si="2"/>
        <v>36</v>
      </c>
      <c r="M49" s="180">
        <v>12</v>
      </c>
      <c r="N49" s="180">
        <v>12</v>
      </c>
      <c r="O49" s="180">
        <v>12</v>
      </c>
      <c r="P49" s="180">
        <f t="shared" si="3"/>
        <v>46</v>
      </c>
      <c r="Q49" s="180">
        <v>12</v>
      </c>
      <c r="R49" s="180">
        <v>13</v>
      </c>
      <c r="S49" s="178">
        <v>21</v>
      </c>
      <c r="T49" s="172">
        <f t="shared" si="6"/>
        <v>78</v>
      </c>
      <c r="U49" s="172">
        <v>23</v>
      </c>
      <c r="V49" s="173">
        <f t="shared" si="4"/>
        <v>29.487179487179489</v>
      </c>
      <c r="W49" s="174">
        <f t="shared" si="5"/>
        <v>13.372093023255813</v>
      </c>
    </row>
    <row r="50" spans="1:23" ht="18" hidden="1" outlineLevel="1" x14ac:dyDescent="0.25">
      <c r="A50" s="181">
        <v>9</v>
      </c>
      <c r="B50" s="183" t="s">
        <v>122</v>
      </c>
      <c r="C50" s="180">
        <v>172</v>
      </c>
      <c r="D50" s="180">
        <f t="shared" si="0"/>
        <v>54</v>
      </c>
      <c r="E50" s="180">
        <v>21</v>
      </c>
      <c r="F50" s="180">
        <v>21</v>
      </c>
      <c r="G50" s="180">
        <v>12</v>
      </c>
      <c r="H50" s="180">
        <f t="shared" si="1"/>
        <v>36</v>
      </c>
      <c r="I50" s="180">
        <v>12</v>
      </c>
      <c r="J50" s="180">
        <v>12</v>
      </c>
      <c r="K50" s="180">
        <v>12</v>
      </c>
      <c r="L50" s="180">
        <f t="shared" si="2"/>
        <v>36</v>
      </c>
      <c r="M50" s="180">
        <v>12</v>
      </c>
      <c r="N50" s="180">
        <v>12</v>
      </c>
      <c r="O50" s="180">
        <v>12</v>
      </c>
      <c r="P50" s="180">
        <f t="shared" si="3"/>
        <v>46</v>
      </c>
      <c r="Q50" s="180">
        <v>12</v>
      </c>
      <c r="R50" s="180">
        <v>13</v>
      </c>
      <c r="S50" s="178">
        <v>21</v>
      </c>
      <c r="T50" s="172">
        <f t="shared" si="6"/>
        <v>78</v>
      </c>
      <c r="U50" s="172">
        <v>0</v>
      </c>
      <c r="V50" s="173">
        <f t="shared" si="4"/>
        <v>0</v>
      </c>
      <c r="W50" s="174">
        <f t="shared" si="5"/>
        <v>0</v>
      </c>
    </row>
    <row r="51" spans="1:23" ht="18" hidden="1" outlineLevel="1" x14ac:dyDescent="0.25">
      <c r="A51" s="181">
        <v>10</v>
      </c>
      <c r="B51" s="183" t="s">
        <v>123</v>
      </c>
      <c r="C51" s="180">
        <v>191</v>
      </c>
      <c r="D51" s="180">
        <f t="shared" si="0"/>
        <v>61</v>
      </c>
      <c r="E51" s="180">
        <v>24</v>
      </c>
      <c r="F51" s="180">
        <v>24</v>
      </c>
      <c r="G51" s="180">
        <v>13</v>
      </c>
      <c r="H51" s="180">
        <f t="shared" si="1"/>
        <v>39</v>
      </c>
      <c r="I51" s="180">
        <v>13</v>
      </c>
      <c r="J51" s="180">
        <v>13</v>
      </c>
      <c r="K51" s="180">
        <v>13</v>
      </c>
      <c r="L51" s="180">
        <f t="shared" si="2"/>
        <v>39</v>
      </c>
      <c r="M51" s="180">
        <v>13</v>
      </c>
      <c r="N51" s="180">
        <v>13</v>
      </c>
      <c r="O51" s="180">
        <v>13</v>
      </c>
      <c r="P51" s="180">
        <f t="shared" si="3"/>
        <v>52</v>
      </c>
      <c r="Q51" s="180">
        <v>13</v>
      </c>
      <c r="R51" s="180">
        <v>15</v>
      </c>
      <c r="S51" s="178">
        <v>24</v>
      </c>
      <c r="T51" s="172">
        <f t="shared" si="6"/>
        <v>87</v>
      </c>
      <c r="U51" s="172">
        <v>1</v>
      </c>
      <c r="V51" s="173">
        <f t="shared" si="4"/>
        <v>1.1494252873563218</v>
      </c>
      <c r="W51" s="174">
        <f t="shared" si="5"/>
        <v>0.52356020942408377</v>
      </c>
    </row>
    <row r="52" spans="1:23" ht="18" hidden="1" outlineLevel="1" x14ac:dyDescent="0.25">
      <c r="A52" s="181">
        <v>11</v>
      </c>
      <c r="B52" s="183" t="s">
        <v>124</v>
      </c>
      <c r="C52" s="180">
        <v>161</v>
      </c>
      <c r="D52" s="180">
        <f t="shared" si="0"/>
        <v>51</v>
      </c>
      <c r="E52" s="180">
        <v>20</v>
      </c>
      <c r="F52" s="180">
        <v>20</v>
      </c>
      <c r="G52" s="180">
        <v>11</v>
      </c>
      <c r="H52" s="180">
        <f t="shared" si="1"/>
        <v>33</v>
      </c>
      <c r="I52" s="180">
        <v>11</v>
      </c>
      <c r="J52" s="180">
        <v>11</v>
      </c>
      <c r="K52" s="180">
        <v>11</v>
      </c>
      <c r="L52" s="180">
        <f t="shared" si="2"/>
        <v>33</v>
      </c>
      <c r="M52" s="180">
        <v>11</v>
      </c>
      <c r="N52" s="180">
        <v>11</v>
      </c>
      <c r="O52" s="180">
        <v>11</v>
      </c>
      <c r="P52" s="180">
        <f t="shared" si="3"/>
        <v>44</v>
      </c>
      <c r="Q52" s="180">
        <v>11</v>
      </c>
      <c r="R52" s="180">
        <v>13</v>
      </c>
      <c r="S52" s="178">
        <v>20</v>
      </c>
      <c r="T52" s="172">
        <f t="shared" si="6"/>
        <v>73</v>
      </c>
      <c r="U52" s="172">
        <v>6</v>
      </c>
      <c r="V52" s="173">
        <f t="shared" si="4"/>
        <v>8.2191780821917799</v>
      </c>
      <c r="W52" s="174">
        <f t="shared" si="5"/>
        <v>3.7267080745341614</v>
      </c>
    </row>
    <row r="53" spans="1:23" ht="18" hidden="1" outlineLevel="1" x14ac:dyDescent="0.25">
      <c r="A53" s="181">
        <v>12</v>
      </c>
      <c r="B53" s="183" t="s">
        <v>125</v>
      </c>
      <c r="C53" s="180">
        <v>249</v>
      </c>
      <c r="D53" s="180">
        <f t="shared" si="0"/>
        <v>79</v>
      </c>
      <c r="E53" s="180">
        <v>31</v>
      </c>
      <c r="F53" s="180">
        <v>31</v>
      </c>
      <c r="G53" s="180">
        <v>17</v>
      </c>
      <c r="H53" s="180">
        <f t="shared" si="1"/>
        <v>51</v>
      </c>
      <c r="I53" s="180">
        <v>17</v>
      </c>
      <c r="J53" s="180">
        <v>17</v>
      </c>
      <c r="K53" s="180">
        <v>17</v>
      </c>
      <c r="L53" s="180">
        <f t="shared" si="2"/>
        <v>51</v>
      </c>
      <c r="M53" s="180">
        <v>17</v>
      </c>
      <c r="N53" s="180">
        <v>17</v>
      </c>
      <c r="O53" s="180">
        <v>17</v>
      </c>
      <c r="P53" s="180">
        <f t="shared" si="3"/>
        <v>68</v>
      </c>
      <c r="Q53" s="180">
        <v>17</v>
      </c>
      <c r="R53" s="180">
        <v>20</v>
      </c>
      <c r="S53" s="178">
        <v>31</v>
      </c>
      <c r="T53" s="172">
        <f t="shared" si="6"/>
        <v>113</v>
      </c>
      <c r="U53" s="172">
        <v>15</v>
      </c>
      <c r="V53" s="173">
        <f t="shared" si="4"/>
        <v>13.274336283185843</v>
      </c>
      <c r="W53" s="174">
        <f t="shared" si="5"/>
        <v>6.024096385542169</v>
      </c>
    </row>
    <row r="54" spans="1:23" ht="36" hidden="1" outlineLevel="1" x14ac:dyDescent="0.25">
      <c r="A54" s="181">
        <v>13</v>
      </c>
      <c r="B54" s="183" t="s">
        <v>126</v>
      </c>
      <c r="C54" s="180">
        <v>15</v>
      </c>
      <c r="D54" s="180">
        <f t="shared" si="0"/>
        <v>5</v>
      </c>
      <c r="E54" s="180">
        <v>2</v>
      </c>
      <c r="F54" s="180">
        <v>2</v>
      </c>
      <c r="G54" s="180">
        <v>1</v>
      </c>
      <c r="H54" s="180">
        <f t="shared" si="1"/>
        <v>3</v>
      </c>
      <c r="I54" s="180">
        <v>1</v>
      </c>
      <c r="J54" s="180">
        <v>1</v>
      </c>
      <c r="K54" s="180">
        <v>1</v>
      </c>
      <c r="L54" s="180">
        <f t="shared" si="2"/>
        <v>3</v>
      </c>
      <c r="M54" s="180">
        <v>1</v>
      </c>
      <c r="N54" s="180">
        <v>1</v>
      </c>
      <c r="O54" s="180">
        <v>1</v>
      </c>
      <c r="P54" s="180">
        <f t="shared" si="3"/>
        <v>4</v>
      </c>
      <c r="Q54" s="180">
        <v>1</v>
      </c>
      <c r="R54" s="180">
        <v>1</v>
      </c>
      <c r="S54" s="178">
        <v>2</v>
      </c>
      <c r="T54" s="172">
        <f t="shared" si="6"/>
        <v>7</v>
      </c>
      <c r="U54" s="172">
        <v>0</v>
      </c>
      <c r="V54" s="173">
        <f t="shared" si="4"/>
        <v>0</v>
      </c>
      <c r="W54" s="174">
        <f t="shared" si="5"/>
        <v>0</v>
      </c>
    </row>
    <row r="55" spans="1:23" ht="24" customHeight="1" collapsed="1" x14ac:dyDescent="0.2">
      <c r="A55" s="169">
        <v>4</v>
      </c>
      <c r="B55" s="170" t="s">
        <v>301</v>
      </c>
      <c r="C55" s="171">
        <v>2200</v>
      </c>
      <c r="D55" s="171">
        <f t="shared" si="0"/>
        <v>700</v>
      </c>
      <c r="E55" s="171">
        <v>275</v>
      </c>
      <c r="F55" s="171">
        <v>275</v>
      </c>
      <c r="G55" s="171">
        <v>150</v>
      </c>
      <c r="H55" s="171">
        <f t="shared" si="1"/>
        <v>450</v>
      </c>
      <c r="I55" s="171">
        <v>150</v>
      </c>
      <c r="J55" s="171">
        <v>150</v>
      </c>
      <c r="K55" s="171">
        <v>150</v>
      </c>
      <c r="L55" s="171">
        <f t="shared" si="2"/>
        <v>450</v>
      </c>
      <c r="M55" s="171">
        <v>150</v>
      </c>
      <c r="N55" s="171">
        <v>150</v>
      </c>
      <c r="O55" s="171">
        <v>150</v>
      </c>
      <c r="P55" s="171">
        <f t="shared" si="3"/>
        <v>600</v>
      </c>
      <c r="Q55" s="171">
        <v>150</v>
      </c>
      <c r="R55" s="171">
        <v>175</v>
      </c>
      <c r="S55" s="171">
        <v>275</v>
      </c>
      <c r="T55" s="172">
        <f t="shared" si="6"/>
        <v>1000</v>
      </c>
      <c r="U55" s="172">
        <f>SUM(U56:U68)</f>
        <v>307</v>
      </c>
      <c r="V55" s="173">
        <f t="shared" si="4"/>
        <v>30.7</v>
      </c>
      <c r="W55" s="174">
        <f t="shared" si="5"/>
        <v>13.954545454545455</v>
      </c>
    </row>
    <row r="56" spans="1:23" ht="18" hidden="1" outlineLevel="1" x14ac:dyDescent="0.2">
      <c r="A56" s="169">
        <v>1</v>
      </c>
      <c r="B56" s="170" t="s">
        <v>142</v>
      </c>
      <c r="C56" s="171">
        <v>80</v>
      </c>
      <c r="D56" s="171">
        <f t="shared" si="0"/>
        <v>15</v>
      </c>
      <c r="E56" s="171">
        <v>5</v>
      </c>
      <c r="F56" s="171">
        <v>5</v>
      </c>
      <c r="G56" s="171">
        <v>5</v>
      </c>
      <c r="H56" s="171">
        <f t="shared" si="1"/>
        <v>30</v>
      </c>
      <c r="I56" s="171">
        <v>10</v>
      </c>
      <c r="J56" s="171">
        <v>10</v>
      </c>
      <c r="K56" s="171">
        <v>10</v>
      </c>
      <c r="L56" s="171">
        <f t="shared" si="2"/>
        <v>20</v>
      </c>
      <c r="M56" s="171">
        <v>10</v>
      </c>
      <c r="N56" s="171">
        <v>5</v>
      </c>
      <c r="O56" s="171">
        <v>5</v>
      </c>
      <c r="P56" s="171">
        <f t="shared" si="3"/>
        <v>15</v>
      </c>
      <c r="Q56" s="171">
        <v>5</v>
      </c>
      <c r="R56" s="171">
        <v>5</v>
      </c>
      <c r="S56" s="171">
        <v>5</v>
      </c>
      <c r="T56" s="172">
        <f t="shared" si="6"/>
        <v>35</v>
      </c>
      <c r="U56" s="172">
        <v>8</v>
      </c>
      <c r="V56" s="173">
        <f t="shared" si="4"/>
        <v>22.857142857142858</v>
      </c>
      <c r="W56" s="174">
        <f t="shared" si="5"/>
        <v>10</v>
      </c>
    </row>
    <row r="57" spans="1:23" ht="18" hidden="1" outlineLevel="1" x14ac:dyDescent="0.2">
      <c r="A57" s="169">
        <v>2</v>
      </c>
      <c r="B57" s="170" t="s">
        <v>143</v>
      </c>
      <c r="C57" s="171">
        <v>230</v>
      </c>
      <c r="D57" s="171">
        <f t="shared" si="0"/>
        <v>85</v>
      </c>
      <c r="E57" s="171">
        <v>35</v>
      </c>
      <c r="F57" s="171">
        <v>30</v>
      </c>
      <c r="G57" s="171">
        <v>20</v>
      </c>
      <c r="H57" s="171">
        <f t="shared" si="1"/>
        <v>40</v>
      </c>
      <c r="I57" s="171">
        <v>15</v>
      </c>
      <c r="J57" s="171">
        <v>10</v>
      </c>
      <c r="K57" s="171">
        <v>15</v>
      </c>
      <c r="L57" s="171">
        <f t="shared" si="2"/>
        <v>45</v>
      </c>
      <c r="M57" s="171">
        <v>15</v>
      </c>
      <c r="N57" s="171">
        <v>15</v>
      </c>
      <c r="O57" s="171">
        <v>15</v>
      </c>
      <c r="P57" s="171">
        <f t="shared" si="3"/>
        <v>60</v>
      </c>
      <c r="Q57" s="171">
        <v>20</v>
      </c>
      <c r="R57" s="171">
        <v>15</v>
      </c>
      <c r="S57" s="171">
        <v>25</v>
      </c>
      <c r="T57" s="172">
        <f t="shared" si="6"/>
        <v>110</v>
      </c>
      <c r="U57" s="172">
        <v>101</v>
      </c>
      <c r="V57" s="173">
        <f t="shared" si="4"/>
        <v>91.818181818181827</v>
      </c>
      <c r="W57" s="174">
        <f t="shared" si="5"/>
        <v>43.913043478260875</v>
      </c>
    </row>
    <row r="58" spans="1:23" ht="18" hidden="1" outlineLevel="1" x14ac:dyDescent="0.2">
      <c r="A58" s="169">
        <v>3</v>
      </c>
      <c r="B58" s="170" t="s">
        <v>144</v>
      </c>
      <c r="C58" s="171">
        <v>230</v>
      </c>
      <c r="D58" s="171">
        <f t="shared" si="0"/>
        <v>85</v>
      </c>
      <c r="E58" s="171">
        <v>35</v>
      </c>
      <c r="F58" s="171">
        <v>30</v>
      </c>
      <c r="G58" s="171">
        <v>20</v>
      </c>
      <c r="H58" s="171">
        <f t="shared" si="1"/>
        <v>35</v>
      </c>
      <c r="I58" s="171">
        <v>15</v>
      </c>
      <c r="J58" s="171">
        <v>10</v>
      </c>
      <c r="K58" s="171">
        <v>10</v>
      </c>
      <c r="L58" s="171">
        <f t="shared" si="2"/>
        <v>45</v>
      </c>
      <c r="M58" s="171">
        <v>15</v>
      </c>
      <c r="N58" s="171">
        <v>15</v>
      </c>
      <c r="O58" s="171">
        <v>15</v>
      </c>
      <c r="P58" s="171">
        <f t="shared" si="3"/>
        <v>65</v>
      </c>
      <c r="Q58" s="171">
        <v>20</v>
      </c>
      <c r="R58" s="171">
        <v>20</v>
      </c>
      <c r="S58" s="171">
        <v>25</v>
      </c>
      <c r="T58" s="172">
        <f t="shared" si="6"/>
        <v>110</v>
      </c>
      <c r="U58" s="172">
        <v>36</v>
      </c>
      <c r="V58" s="173">
        <f t="shared" si="4"/>
        <v>32.727272727272727</v>
      </c>
      <c r="W58" s="174">
        <f t="shared" si="5"/>
        <v>15.65217391304348</v>
      </c>
    </row>
    <row r="59" spans="1:23" ht="18" hidden="1" outlineLevel="1" x14ac:dyDescent="0.2">
      <c r="A59" s="169">
        <v>4</v>
      </c>
      <c r="B59" s="170" t="s">
        <v>145</v>
      </c>
      <c r="C59" s="171">
        <v>300</v>
      </c>
      <c r="D59" s="171">
        <f t="shared" si="0"/>
        <v>105</v>
      </c>
      <c r="E59" s="171">
        <v>50</v>
      </c>
      <c r="F59" s="171">
        <v>40</v>
      </c>
      <c r="G59" s="171">
        <v>15</v>
      </c>
      <c r="H59" s="171">
        <f t="shared" si="1"/>
        <v>50</v>
      </c>
      <c r="I59" s="171">
        <v>20</v>
      </c>
      <c r="J59" s="171">
        <v>15</v>
      </c>
      <c r="K59" s="171">
        <v>15</v>
      </c>
      <c r="L59" s="171">
        <f t="shared" si="2"/>
        <v>55</v>
      </c>
      <c r="M59" s="171">
        <v>15</v>
      </c>
      <c r="N59" s="171">
        <v>20</v>
      </c>
      <c r="O59" s="171">
        <v>20</v>
      </c>
      <c r="P59" s="171">
        <f t="shared" si="3"/>
        <v>90</v>
      </c>
      <c r="Q59" s="171">
        <v>20</v>
      </c>
      <c r="R59" s="171">
        <v>30</v>
      </c>
      <c r="S59" s="171">
        <v>40</v>
      </c>
      <c r="T59" s="172">
        <f t="shared" si="6"/>
        <v>140</v>
      </c>
      <c r="U59" s="172">
        <v>46</v>
      </c>
      <c r="V59" s="173">
        <f t="shared" si="4"/>
        <v>32.857142857142854</v>
      </c>
      <c r="W59" s="174">
        <f t="shared" si="5"/>
        <v>15.333333333333332</v>
      </c>
    </row>
    <row r="60" spans="1:23" ht="18" hidden="1" outlineLevel="1" x14ac:dyDescent="0.2">
      <c r="A60" s="169">
        <v>5</v>
      </c>
      <c r="B60" s="170" t="s">
        <v>146</v>
      </c>
      <c r="C60" s="171">
        <v>150</v>
      </c>
      <c r="D60" s="171">
        <f t="shared" si="0"/>
        <v>40</v>
      </c>
      <c r="E60" s="171">
        <v>15</v>
      </c>
      <c r="F60" s="171">
        <v>20</v>
      </c>
      <c r="G60" s="171">
        <v>5</v>
      </c>
      <c r="H60" s="171">
        <f t="shared" si="1"/>
        <v>35</v>
      </c>
      <c r="I60" s="171">
        <v>5</v>
      </c>
      <c r="J60" s="171">
        <v>10</v>
      </c>
      <c r="K60" s="171">
        <v>20</v>
      </c>
      <c r="L60" s="171">
        <f t="shared" si="2"/>
        <v>25</v>
      </c>
      <c r="M60" s="171">
        <v>10</v>
      </c>
      <c r="N60" s="171">
        <v>10</v>
      </c>
      <c r="O60" s="171">
        <v>5</v>
      </c>
      <c r="P60" s="171">
        <f t="shared" si="3"/>
        <v>50</v>
      </c>
      <c r="Q60" s="171">
        <v>10</v>
      </c>
      <c r="R60" s="171">
        <v>15</v>
      </c>
      <c r="S60" s="171">
        <v>25</v>
      </c>
      <c r="T60" s="172">
        <f t="shared" si="6"/>
        <v>55</v>
      </c>
      <c r="U60" s="172">
        <v>20</v>
      </c>
      <c r="V60" s="173">
        <f t="shared" si="4"/>
        <v>36.363636363636367</v>
      </c>
      <c r="W60" s="174">
        <f t="shared" si="5"/>
        <v>13.333333333333334</v>
      </c>
    </row>
    <row r="61" spans="1:23" ht="18" hidden="1" outlineLevel="1" x14ac:dyDescent="0.2">
      <c r="A61" s="169">
        <v>6</v>
      </c>
      <c r="B61" s="170" t="s">
        <v>147</v>
      </c>
      <c r="C61" s="171">
        <v>110</v>
      </c>
      <c r="D61" s="171">
        <f t="shared" si="0"/>
        <v>35</v>
      </c>
      <c r="E61" s="171">
        <v>15</v>
      </c>
      <c r="F61" s="171">
        <v>15</v>
      </c>
      <c r="G61" s="171">
        <v>5</v>
      </c>
      <c r="H61" s="171">
        <f t="shared" si="1"/>
        <v>20</v>
      </c>
      <c r="I61" s="171">
        <v>5</v>
      </c>
      <c r="J61" s="171">
        <v>10</v>
      </c>
      <c r="K61" s="171">
        <v>5</v>
      </c>
      <c r="L61" s="171">
        <f t="shared" si="2"/>
        <v>30</v>
      </c>
      <c r="M61" s="171">
        <v>10</v>
      </c>
      <c r="N61" s="171">
        <v>10</v>
      </c>
      <c r="O61" s="171">
        <v>10</v>
      </c>
      <c r="P61" s="171">
        <f t="shared" si="3"/>
        <v>25</v>
      </c>
      <c r="Q61" s="171">
        <v>5</v>
      </c>
      <c r="R61" s="171">
        <v>10</v>
      </c>
      <c r="S61" s="171">
        <v>10</v>
      </c>
      <c r="T61" s="172">
        <f t="shared" si="6"/>
        <v>50</v>
      </c>
      <c r="U61" s="172">
        <v>5</v>
      </c>
      <c r="V61" s="173">
        <f t="shared" si="4"/>
        <v>10</v>
      </c>
      <c r="W61" s="174">
        <f t="shared" si="5"/>
        <v>4.5454545454545459</v>
      </c>
    </row>
    <row r="62" spans="1:23" ht="18" hidden="1" outlineLevel="1" x14ac:dyDescent="0.2">
      <c r="A62" s="169">
        <v>7</v>
      </c>
      <c r="B62" s="170" t="s">
        <v>148</v>
      </c>
      <c r="C62" s="171">
        <v>180</v>
      </c>
      <c r="D62" s="171">
        <f t="shared" si="0"/>
        <v>50</v>
      </c>
      <c r="E62" s="171">
        <v>20</v>
      </c>
      <c r="F62" s="171">
        <v>20</v>
      </c>
      <c r="G62" s="171">
        <v>10</v>
      </c>
      <c r="H62" s="171">
        <f t="shared" si="1"/>
        <v>30</v>
      </c>
      <c r="I62" s="171">
        <v>10</v>
      </c>
      <c r="J62" s="171">
        <v>10</v>
      </c>
      <c r="K62" s="171">
        <v>10</v>
      </c>
      <c r="L62" s="171">
        <f t="shared" si="2"/>
        <v>40</v>
      </c>
      <c r="M62" s="171">
        <v>10</v>
      </c>
      <c r="N62" s="171">
        <v>15</v>
      </c>
      <c r="O62" s="171">
        <v>15</v>
      </c>
      <c r="P62" s="171">
        <f t="shared" si="3"/>
        <v>60</v>
      </c>
      <c r="Q62" s="171">
        <v>10</v>
      </c>
      <c r="R62" s="171">
        <v>20</v>
      </c>
      <c r="S62" s="171">
        <v>30</v>
      </c>
      <c r="T62" s="172">
        <f t="shared" si="6"/>
        <v>70</v>
      </c>
      <c r="U62" s="172">
        <v>8</v>
      </c>
      <c r="V62" s="173">
        <f t="shared" si="4"/>
        <v>11.428571428571429</v>
      </c>
      <c r="W62" s="174">
        <f t="shared" si="5"/>
        <v>4.4444444444444446</v>
      </c>
    </row>
    <row r="63" spans="1:23" ht="18" hidden="1" outlineLevel="1" x14ac:dyDescent="0.2">
      <c r="A63" s="169">
        <v>8</v>
      </c>
      <c r="B63" s="170" t="s">
        <v>149</v>
      </c>
      <c r="C63" s="171">
        <v>120</v>
      </c>
      <c r="D63" s="171">
        <f t="shared" si="0"/>
        <v>40</v>
      </c>
      <c r="E63" s="171">
        <v>15</v>
      </c>
      <c r="F63" s="171">
        <v>15</v>
      </c>
      <c r="G63" s="171">
        <v>10</v>
      </c>
      <c r="H63" s="171">
        <f t="shared" si="1"/>
        <v>15</v>
      </c>
      <c r="I63" s="171">
        <v>5</v>
      </c>
      <c r="J63" s="171">
        <v>5</v>
      </c>
      <c r="K63" s="171">
        <v>5</v>
      </c>
      <c r="L63" s="171">
        <f t="shared" si="2"/>
        <v>15</v>
      </c>
      <c r="M63" s="171">
        <v>5</v>
      </c>
      <c r="N63" s="171">
        <v>5</v>
      </c>
      <c r="O63" s="171">
        <v>5</v>
      </c>
      <c r="P63" s="171">
        <f t="shared" si="3"/>
        <v>50</v>
      </c>
      <c r="Q63" s="171">
        <v>10</v>
      </c>
      <c r="R63" s="171">
        <v>15</v>
      </c>
      <c r="S63" s="171">
        <v>25</v>
      </c>
      <c r="T63" s="172">
        <f t="shared" si="6"/>
        <v>50</v>
      </c>
      <c r="U63" s="172">
        <v>9</v>
      </c>
      <c r="V63" s="173">
        <f t="shared" si="4"/>
        <v>18</v>
      </c>
      <c r="W63" s="174">
        <f t="shared" si="5"/>
        <v>7.5</v>
      </c>
    </row>
    <row r="64" spans="1:23" ht="18" hidden="1" outlineLevel="1" x14ac:dyDescent="0.2">
      <c r="A64" s="169">
        <v>9</v>
      </c>
      <c r="B64" s="170" t="s">
        <v>150</v>
      </c>
      <c r="C64" s="171">
        <v>150</v>
      </c>
      <c r="D64" s="171">
        <f t="shared" si="0"/>
        <v>40</v>
      </c>
      <c r="E64" s="171">
        <v>15</v>
      </c>
      <c r="F64" s="171">
        <v>15</v>
      </c>
      <c r="G64" s="171">
        <v>10</v>
      </c>
      <c r="H64" s="171">
        <f t="shared" si="1"/>
        <v>50</v>
      </c>
      <c r="I64" s="171">
        <v>15</v>
      </c>
      <c r="J64" s="171">
        <v>20</v>
      </c>
      <c r="K64" s="171">
        <v>15</v>
      </c>
      <c r="L64" s="171">
        <f t="shared" si="2"/>
        <v>25</v>
      </c>
      <c r="M64" s="171">
        <v>15</v>
      </c>
      <c r="N64" s="171">
        <v>5</v>
      </c>
      <c r="O64" s="171">
        <v>5</v>
      </c>
      <c r="P64" s="171">
        <f t="shared" si="3"/>
        <v>35</v>
      </c>
      <c r="Q64" s="171">
        <v>5</v>
      </c>
      <c r="R64" s="171">
        <v>5</v>
      </c>
      <c r="S64" s="171">
        <v>25</v>
      </c>
      <c r="T64" s="172">
        <f t="shared" si="6"/>
        <v>75</v>
      </c>
      <c r="U64" s="172">
        <v>19</v>
      </c>
      <c r="V64" s="173">
        <f t="shared" si="4"/>
        <v>25.333333333333336</v>
      </c>
      <c r="W64" s="174">
        <f t="shared" si="5"/>
        <v>12.666666666666668</v>
      </c>
    </row>
    <row r="65" spans="1:23" ht="18" hidden="1" outlineLevel="1" x14ac:dyDescent="0.2">
      <c r="A65" s="169">
        <v>10</v>
      </c>
      <c r="B65" s="170" t="s">
        <v>151</v>
      </c>
      <c r="C65" s="171">
        <v>150</v>
      </c>
      <c r="D65" s="171">
        <f t="shared" si="0"/>
        <v>45</v>
      </c>
      <c r="E65" s="171">
        <v>15</v>
      </c>
      <c r="F65" s="171">
        <v>20</v>
      </c>
      <c r="G65" s="171">
        <v>10</v>
      </c>
      <c r="H65" s="171">
        <f t="shared" si="1"/>
        <v>45</v>
      </c>
      <c r="I65" s="171">
        <v>15</v>
      </c>
      <c r="J65" s="171">
        <v>15</v>
      </c>
      <c r="K65" s="171">
        <v>15</v>
      </c>
      <c r="L65" s="171">
        <f t="shared" si="2"/>
        <v>30</v>
      </c>
      <c r="M65" s="171">
        <v>10</v>
      </c>
      <c r="N65" s="171">
        <v>10</v>
      </c>
      <c r="O65" s="171">
        <v>10</v>
      </c>
      <c r="P65" s="171">
        <f t="shared" si="3"/>
        <v>30</v>
      </c>
      <c r="Q65" s="171">
        <v>10</v>
      </c>
      <c r="R65" s="171">
        <v>10</v>
      </c>
      <c r="S65" s="171">
        <v>10</v>
      </c>
      <c r="T65" s="172">
        <f t="shared" si="6"/>
        <v>75</v>
      </c>
      <c r="U65" s="172">
        <v>16</v>
      </c>
      <c r="V65" s="173">
        <f t="shared" si="4"/>
        <v>21.333333333333336</v>
      </c>
      <c r="W65" s="174">
        <f t="shared" si="5"/>
        <v>10.666666666666668</v>
      </c>
    </row>
    <row r="66" spans="1:23" ht="18" hidden="1" outlineLevel="1" x14ac:dyDescent="0.2">
      <c r="A66" s="169">
        <v>11</v>
      </c>
      <c r="B66" s="170" t="s">
        <v>152</v>
      </c>
      <c r="C66" s="171">
        <v>100</v>
      </c>
      <c r="D66" s="171">
        <f t="shared" si="0"/>
        <v>25</v>
      </c>
      <c r="E66" s="171">
        <v>5</v>
      </c>
      <c r="F66" s="171">
        <v>10</v>
      </c>
      <c r="G66" s="171">
        <v>10</v>
      </c>
      <c r="H66" s="171">
        <f t="shared" si="1"/>
        <v>25</v>
      </c>
      <c r="I66" s="171">
        <v>10</v>
      </c>
      <c r="J66" s="171">
        <v>10</v>
      </c>
      <c r="K66" s="171">
        <v>5</v>
      </c>
      <c r="L66" s="171">
        <f t="shared" si="2"/>
        <v>30</v>
      </c>
      <c r="M66" s="171">
        <v>10</v>
      </c>
      <c r="N66" s="171">
        <v>10</v>
      </c>
      <c r="O66" s="171">
        <v>10</v>
      </c>
      <c r="P66" s="171">
        <f t="shared" si="3"/>
        <v>20</v>
      </c>
      <c r="Q66" s="171">
        <v>10</v>
      </c>
      <c r="R66" s="171">
        <v>5</v>
      </c>
      <c r="S66" s="171">
        <v>5</v>
      </c>
      <c r="T66" s="172">
        <f t="shared" si="6"/>
        <v>45</v>
      </c>
      <c r="U66" s="172">
        <v>9</v>
      </c>
      <c r="V66" s="173">
        <f t="shared" si="4"/>
        <v>20</v>
      </c>
      <c r="W66" s="174">
        <f t="shared" si="5"/>
        <v>9</v>
      </c>
    </row>
    <row r="67" spans="1:23" ht="18" hidden="1" outlineLevel="1" x14ac:dyDescent="0.2">
      <c r="A67" s="169">
        <v>12</v>
      </c>
      <c r="B67" s="170" t="s">
        <v>153</v>
      </c>
      <c r="C67" s="171">
        <v>50</v>
      </c>
      <c r="D67" s="171">
        <f t="shared" si="0"/>
        <v>10</v>
      </c>
      <c r="E67" s="171">
        <v>0</v>
      </c>
      <c r="F67" s="171">
        <v>5</v>
      </c>
      <c r="G67" s="171">
        <v>5</v>
      </c>
      <c r="H67" s="171">
        <f t="shared" si="1"/>
        <v>15</v>
      </c>
      <c r="I67" s="171">
        <v>5</v>
      </c>
      <c r="J67" s="171">
        <v>5</v>
      </c>
      <c r="K67" s="171">
        <v>5</v>
      </c>
      <c r="L67" s="171">
        <f t="shared" si="2"/>
        <v>15</v>
      </c>
      <c r="M67" s="171">
        <v>5</v>
      </c>
      <c r="N67" s="171">
        <v>5</v>
      </c>
      <c r="O67" s="171">
        <v>5</v>
      </c>
      <c r="P67" s="171">
        <f t="shared" si="3"/>
        <v>10</v>
      </c>
      <c r="Q67" s="171">
        <v>5</v>
      </c>
      <c r="R67" s="171">
        <v>5</v>
      </c>
      <c r="S67" s="171">
        <v>0</v>
      </c>
      <c r="T67" s="172">
        <f t="shared" si="6"/>
        <v>20</v>
      </c>
      <c r="U67" s="172">
        <v>1</v>
      </c>
      <c r="V67" s="173">
        <f t="shared" si="4"/>
        <v>5</v>
      </c>
      <c r="W67" s="174">
        <f t="shared" si="5"/>
        <v>2</v>
      </c>
    </row>
    <row r="68" spans="1:23" ht="18" hidden="1" outlineLevel="1" x14ac:dyDescent="0.2">
      <c r="A68" s="169">
        <v>13</v>
      </c>
      <c r="B68" s="170" t="s">
        <v>154</v>
      </c>
      <c r="C68" s="171">
        <v>350</v>
      </c>
      <c r="D68" s="171">
        <f t="shared" si="0"/>
        <v>125</v>
      </c>
      <c r="E68" s="171">
        <v>50</v>
      </c>
      <c r="F68" s="171">
        <v>50</v>
      </c>
      <c r="G68" s="171">
        <v>25</v>
      </c>
      <c r="H68" s="171">
        <f t="shared" si="1"/>
        <v>60</v>
      </c>
      <c r="I68" s="171">
        <v>20</v>
      </c>
      <c r="J68" s="171">
        <v>20</v>
      </c>
      <c r="K68" s="171">
        <v>20</v>
      </c>
      <c r="L68" s="171">
        <f t="shared" si="2"/>
        <v>75</v>
      </c>
      <c r="M68" s="171">
        <v>20</v>
      </c>
      <c r="N68" s="171">
        <v>25</v>
      </c>
      <c r="O68" s="171">
        <v>30</v>
      </c>
      <c r="P68" s="171">
        <f t="shared" si="3"/>
        <v>90</v>
      </c>
      <c r="Q68" s="171">
        <v>20</v>
      </c>
      <c r="R68" s="171">
        <v>20</v>
      </c>
      <c r="S68" s="171">
        <v>50</v>
      </c>
      <c r="T68" s="172">
        <f t="shared" si="6"/>
        <v>165</v>
      </c>
      <c r="U68" s="172">
        <v>29</v>
      </c>
      <c r="V68" s="173">
        <f t="shared" si="4"/>
        <v>17.575757575757574</v>
      </c>
      <c r="W68" s="174">
        <f t="shared" si="5"/>
        <v>8.2857142857142847</v>
      </c>
    </row>
    <row r="69" spans="1:23" ht="24" customHeight="1" collapsed="1" x14ac:dyDescent="0.2">
      <c r="A69" s="169">
        <v>5</v>
      </c>
      <c r="B69" s="170" t="s">
        <v>280</v>
      </c>
      <c r="C69" s="171">
        <v>4000</v>
      </c>
      <c r="D69" s="171">
        <f t="shared" si="0"/>
        <v>1100</v>
      </c>
      <c r="E69" s="171">
        <v>400</v>
      </c>
      <c r="F69" s="171">
        <v>400</v>
      </c>
      <c r="G69" s="171">
        <v>300</v>
      </c>
      <c r="H69" s="171">
        <f t="shared" si="1"/>
        <v>900</v>
      </c>
      <c r="I69" s="171">
        <v>300</v>
      </c>
      <c r="J69" s="171">
        <v>300</v>
      </c>
      <c r="K69" s="171">
        <v>300</v>
      </c>
      <c r="L69" s="171">
        <f t="shared" si="2"/>
        <v>900</v>
      </c>
      <c r="M69" s="171">
        <v>300</v>
      </c>
      <c r="N69" s="171">
        <v>300</v>
      </c>
      <c r="O69" s="171">
        <v>300</v>
      </c>
      <c r="P69" s="171">
        <f t="shared" si="3"/>
        <v>1100</v>
      </c>
      <c r="Q69" s="171">
        <v>300</v>
      </c>
      <c r="R69" s="171">
        <v>400</v>
      </c>
      <c r="S69" s="171">
        <v>400</v>
      </c>
      <c r="T69" s="172">
        <f t="shared" si="6"/>
        <v>1700</v>
      </c>
      <c r="U69" s="172">
        <f>SUM(U70:U84)</f>
        <v>288</v>
      </c>
      <c r="V69" s="173">
        <f t="shared" si="4"/>
        <v>16.941176470588236</v>
      </c>
      <c r="W69" s="174">
        <f t="shared" si="5"/>
        <v>7.1999999999999993</v>
      </c>
    </row>
    <row r="70" spans="1:23" ht="18" hidden="1" outlineLevel="1" x14ac:dyDescent="0.2">
      <c r="A70" s="175">
        <v>1</v>
      </c>
      <c r="B70" s="184" t="s">
        <v>54</v>
      </c>
      <c r="C70" s="171">
        <v>164</v>
      </c>
      <c r="D70" s="171">
        <f t="shared" ref="D70:D133" si="7">SUM(E70:G70)</f>
        <v>45</v>
      </c>
      <c r="E70" s="171">
        <v>16</v>
      </c>
      <c r="F70" s="171">
        <v>16</v>
      </c>
      <c r="G70" s="171">
        <v>13</v>
      </c>
      <c r="H70" s="171">
        <f t="shared" ref="H70:H133" si="8">SUM(I70:K70)</f>
        <v>39</v>
      </c>
      <c r="I70" s="171">
        <v>14</v>
      </c>
      <c r="J70" s="171">
        <v>13</v>
      </c>
      <c r="K70" s="171">
        <v>12</v>
      </c>
      <c r="L70" s="171">
        <f t="shared" ref="L70:L133" si="9">SUM(M70:O70)</f>
        <v>36</v>
      </c>
      <c r="M70" s="171">
        <v>12</v>
      </c>
      <c r="N70" s="171">
        <v>12</v>
      </c>
      <c r="O70" s="171">
        <v>12</v>
      </c>
      <c r="P70" s="171">
        <f t="shared" ref="P70:P133" si="10">SUM(Q70:S70)</f>
        <v>44</v>
      </c>
      <c r="Q70" s="171">
        <v>12</v>
      </c>
      <c r="R70" s="171">
        <v>16</v>
      </c>
      <c r="S70" s="171">
        <v>16</v>
      </c>
      <c r="T70" s="172">
        <f t="shared" si="6"/>
        <v>72</v>
      </c>
      <c r="U70" s="172">
        <v>22</v>
      </c>
      <c r="V70" s="173">
        <f t="shared" ref="V70:V133" si="11">+U70/T70*100</f>
        <v>30.555555555555557</v>
      </c>
      <c r="W70" s="174">
        <f t="shared" ref="W70:W133" si="12">+U70/C70*100</f>
        <v>13.414634146341465</v>
      </c>
    </row>
    <row r="71" spans="1:23" ht="18" hidden="1" outlineLevel="1" x14ac:dyDescent="0.2">
      <c r="A71" s="175">
        <v>2</v>
      </c>
      <c r="B71" s="184" t="s">
        <v>55</v>
      </c>
      <c r="C71" s="171">
        <v>82</v>
      </c>
      <c r="D71" s="171">
        <f t="shared" si="7"/>
        <v>24</v>
      </c>
      <c r="E71" s="171">
        <v>8</v>
      </c>
      <c r="F71" s="171">
        <v>8</v>
      </c>
      <c r="G71" s="171">
        <v>8</v>
      </c>
      <c r="H71" s="171">
        <f t="shared" si="8"/>
        <v>18</v>
      </c>
      <c r="I71" s="171">
        <v>6</v>
      </c>
      <c r="J71" s="171">
        <v>6</v>
      </c>
      <c r="K71" s="171">
        <v>6</v>
      </c>
      <c r="L71" s="171">
        <f t="shared" si="9"/>
        <v>18</v>
      </c>
      <c r="M71" s="171">
        <v>6</v>
      </c>
      <c r="N71" s="171">
        <v>6</v>
      </c>
      <c r="O71" s="171">
        <v>6</v>
      </c>
      <c r="P71" s="171">
        <f t="shared" si="10"/>
        <v>22</v>
      </c>
      <c r="Q71" s="171">
        <v>6</v>
      </c>
      <c r="R71" s="171">
        <v>8</v>
      </c>
      <c r="S71" s="171">
        <v>8</v>
      </c>
      <c r="T71" s="172">
        <f t="shared" ref="T71:T134" si="13">E71+F71+G71+I71+J71</f>
        <v>36</v>
      </c>
      <c r="U71" s="172">
        <v>9</v>
      </c>
      <c r="V71" s="173">
        <f t="shared" si="11"/>
        <v>25</v>
      </c>
      <c r="W71" s="174">
        <f t="shared" si="12"/>
        <v>10.975609756097562</v>
      </c>
    </row>
    <row r="72" spans="1:23" ht="18" hidden="1" outlineLevel="1" x14ac:dyDescent="0.2">
      <c r="A72" s="175">
        <v>3</v>
      </c>
      <c r="B72" s="184" t="s">
        <v>56</v>
      </c>
      <c r="C72" s="171">
        <v>245.99999999999997</v>
      </c>
      <c r="D72" s="171">
        <f t="shared" si="7"/>
        <v>68</v>
      </c>
      <c r="E72" s="171">
        <v>25</v>
      </c>
      <c r="F72" s="171">
        <v>25</v>
      </c>
      <c r="G72" s="171">
        <v>18</v>
      </c>
      <c r="H72" s="171">
        <f t="shared" si="8"/>
        <v>56</v>
      </c>
      <c r="I72" s="171">
        <v>19</v>
      </c>
      <c r="J72" s="171">
        <v>19</v>
      </c>
      <c r="K72" s="171">
        <v>18</v>
      </c>
      <c r="L72" s="171">
        <f t="shared" si="9"/>
        <v>54</v>
      </c>
      <c r="M72" s="171">
        <v>18</v>
      </c>
      <c r="N72" s="171">
        <v>18</v>
      </c>
      <c r="O72" s="171">
        <v>18</v>
      </c>
      <c r="P72" s="171">
        <f t="shared" si="10"/>
        <v>68</v>
      </c>
      <c r="Q72" s="171">
        <v>18</v>
      </c>
      <c r="R72" s="171">
        <v>25</v>
      </c>
      <c r="S72" s="171">
        <v>25</v>
      </c>
      <c r="T72" s="172">
        <f t="shared" si="13"/>
        <v>106</v>
      </c>
      <c r="U72" s="172">
        <v>10</v>
      </c>
      <c r="V72" s="173">
        <f t="shared" si="11"/>
        <v>9.433962264150944</v>
      </c>
      <c r="W72" s="174">
        <f t="shared" si="12"/>
        <v>4.0650406504065044</v>
      </c>
    </row>
    <row r="73" spans="1:23" ht="18" hidden="1" outlineLevel="1" x14ac:dyDescent="0.2">
      <c r="A73" s="175">
        <v>4</v>
      </c>
      <c r="B73" s="184" t="s">
        <v>57</v>
      </c>
      <c r="C73" s="171">
        <v>328</v>
      </c>
      <c r="D73" s="171">
        <f t="shared" si="7"/>
        <v>87</v>
      </c>
      <c r="E73" s="171">
        <v>31</v>
      </c>
      <c r="F73" s="171">
        <v>31</v>
      </c>
      <c r="G73" s="171">
        <v>25</v>
      </c>
      <c r="H73" s="171">
        <f t="shared" si="8"/>
        <v>75</v>
      </c>
      <c r="I73" s="171">
        <v>25</v>
      </c>
      <c r="J73" s="171">
        <v>25</v>
      </c>
      <c r="K73" s="171">
        <v>25</v>
      </c>
      <c r="L73" s="171">
        <f t="shared" si="9"/>
        <v>75</v>
      </c>
      <c r="M73" s="171">
        <v>25</v>
      </c>
      <c r="N73" s="171">
        <v>25</v>
      </c>
      <c r="O73" s="171">
        <v>25</v>
      </c>
      <c r="P73" s="171">
        <f t="shared" si="10"/>
        <v>91</v>
      </c>
      <c r="Q73" s="171">
        <v>25</v>
      </c>
      <c r="R73" s="171">
        <v>33</v>
      </c>
      <c r="S73" s="171">
        <v>33</v>
      </c>
      <c r="T73" s="172">
        <f t="shared" si="13"/>
        <v>137</v>
      </c>
      <c r="U73" s="172">
        <v>44</v>
      </c>
      <c r="V73" s="173">
        <f t="shared" si="11"/>
        <v>32.116788321167881</v>
      </c>
      <c r="W73" s="174">
        <f t="shared" si="12"/>
        <v>13.414634146341465</v>
      </c>
    </row>
    <row r="74" spans="1:23" ht="18" hidden="1" outlineLevel="1" x14ac:dyDescent="0.2">
      <c r="A74" s="175">
        <v>5</v>
      </c>
      <c r="B74" s="184" t="s">
        <v>58</v>
      </c>
      <c r="C74" s="171">
        <v>205</v>
      </c>
      <c r="D74" s="171">
        <f t="shared" si="7"/>
        <v>57</v>
      </c>
      <c r="E74" s="171">
        <v>21</v>
      </c>
      <c r="F74" s="171">
        <v>21</v>
      </c>
      <c r="G74" s="171">
        <v>15</v>
      </c>
      <c r="H74" s="171">
        <f t="shared" si="8"/>
        <v>46</v>
      </c>
      <c r="I74" s="171">
        <v>15</v>
      </c>
      <c r="J74" s="171">
        <v>16</v>
      </c>
      <c r="K74" s="171">
        <v>15</v>
      </c>
      <c r="L74" s="171">
        <f t="shared" si="9"/>
        <v>45</v>
      </c>
      <c r="M74" s="171">
        <v>15</v>
      </c>
      <c r="N74" s="171">
        <v>15</v>
      </c>
      <c r="O74" s="171">
        <v>15</v>
      </c>
      <c r="P74" s="171">
        <f t="shared" si="10"/>
        <v>57</v>
      </c>
      <c r="Q74" s="171">
        <v>15</v>
      </c>
      <c r="R74" s="171">
        <v>21</v>
      </c>
      <c r="S74" s="171">
        <v>21</v>
      </c>
      <c r="T74" s="172">
        <f t="shared" si="13"/>
        <v>88</v>
      </c>
      <c r="U74" s="172">
        <v>13</v>
      </c>
      <c r="V74" s="173">
        <f t="shared" si="11"/>
        <v>14.772727272727273</v>
      </c>
      <c r="W74" s="174">
        <f t="shared" si="12"/>
        <v>6.3414634146341466</v>
      </c>
    </row>
    <row r="75" spans="1:23" ht="18" hidden="1" outlineLevel="1" x14ac:dyDescent="0.2">
      <c r="A75" s="175">
        <v>6</v>
      </c>
      <c r="B75" s="184" t="s">
        <v>59</v>
      </c>
      <c r="C75" s="171">
        <v>451</v>
      </c>
      <c r="D75" s="171">
        <f t="shared" si="7"/>
        <v>124</v>
      </c>
      <c r="E75" s="171">
        <v>45</v>
      </c>
      <c r="F75" s="171">
        <v>45</v>
      </c>
      <c r="G75" s="171">
        <v>34</v>
      </c>
      <c r="H75" s="171">
        <f t="shared" si="8"/>
        <v>102</v>
      </c>
      <c r="I75" s="171">
        <v>34</v>
      </c>
      <c r="J75" s="171">
        <v>34</v>
      </c>
      <c r="K75" s="171">
        <v>34</v>
      </c>
      <c r="L75" s="171">
        <f t="shared" si="9"/>
        <v>102</v>
      </c>
      <c r="M75" s="171">
        <v>34</v>
      </c>
      <c r="N75" s="171">
        <v>34</v>
      </c>
      <c r="O75" s="171">
        <v>34</v>
      </c>
      <c r="P75" s="171">
        <f t="shared" si="10"/>
        <v>123</v>
      </c>
      <c r="Q75" s="171">
        <v>34</v>
      </c>
      <c r="R75" s="171">
        <v>44</v>
      </c>
      <c r="S75" s="171">
        <v>45</v>
      </c>
      <c r="T75" s="172">
        <f t="shared" si="13"/>
        <v>192</v>
      </c>
      <c r="U75" s="172">
        <v>12</v>
      </c>
      <c r="V75" s="173">
        <f t="shared" si="11"/>
        <v>6.25</v>
      </c>
      <c r="W75" s="174">
        <f t="shared" si="12"/>
        <v>2.6607538802660753</v>
      </c>
    </row>
    <row r="76" spans="1:23" ht="18" hidden="1" outlineLevel="1" x14ac:dyDescent="0.2">
      <c r="A76" s="175">
        <v>7</v>
      </c>
      <c r="B76" s="184" t="s">
        <v>60</v>
      </c>
      <c r="C76" s="171">
        <v>429</v>
      </c>
      <c r="D76" s="171">
        <f t="shared" si="7"/>
        <v>118</v>
      </c>
      <c r="E76" s="171">
        <v>43</v>
      </c>
      <c r="F76" s="171">
        <v>43</v>
      </c>
      <c r="G76" s="171">
        <v>32</v>
      </c>
      <c r="H76" s="171">
        <f t="shared" si="8"/>
        <v>97</v>
      </c>
      <c r="I76" s="171">
        <v>32</v>
      </c>
      <c r="J76" s="171">
        <v>32</v>
      </c>
      <c r="K76" s="171">
        <v>33</v>
      </c>
      <c r="L76" s="171">
        <f t="shared" si="9"/>
        <v>96</v>
      </c>
      <c r="M76" s="171">
        <v>32</v>
      </c>
      <c r="N76" s="171">
        <v>32</v>
      </c>
      <c r="O76" s="171">
        <v>32</v>
      </c>
      <c r="P76" s="171">
        <f t="shared" si="10"/>
        <v>118</v>
      </c>
      <c r="Q76" s="171">
        <v>32</v>
      </c>
      <c r="R76" s="171">
        <v>43</v>
      </c>
      <c r="S76" s="171">
        <v>43</v>
      </c>
      <c r="T76" s="172">
        <f t="shared" si="13"/>
        <v>182</v>
      </c>
      <c r="U76" s="172">
        <v>26</v>
      </c>
      <c r="V76" s="173">
        <f t="shared" si="11"/>
        <v>14.285714285714285</v>
      </c>
      <c r="W76" s="174">
        <f t="shared" si="12"/>
        <v>6.0606060606060606</v>
      </c>
    </row>
    <row r="77" spans="1:23" ht="18" hidden="1" outlineLevel="1" x14ac:dyDescent="0.2">
      <c r="A77" s="175">
        <v>8</v>
      </c>
      <c r="B77" s="184" t="s">
        <v>61</v>
      </c>
      <c r="C77" s="171">
        <v>245.99999999999997</v>
      </c>
      <c r="D77" s="171">
        <f t="shared" si="7"/>
        <v>68</v>
      </c>
      <c r="E77" s="171">
        <v>25</v>
      </c>
      <c r="F77" s="171">
        <v>25</v>
      </c>
      <c r="G77" s="171">
        <v>18</v>
      </c>
      <c r="H77" s="171">
        <f t="shared" si="8"/>
        <v>56</v>
      </c>
      <c r="I77" s="171">
        <v>18</v>
      </c>
      <c r="J77" s="171">
        <v>18</v>
      </c>
      <c r="K77" s="171">
        <v>20</v>
      </c>
      <c r="L77" s="171">
        <f t="shared" si="9"/>
        <v>54</v>
      </c>
      <c r="M77" s="171">
        <v>18</v>
      </c>
      <c r="N77" s="171">
        <v>18</v>
      </c>
      <c r="O77" s="171">
        <v>18</v>
      </c>
      <c r="P77" s="171">
        <f t="shared" si="10"/>
        <v>68</v>
      </c>
      <c r="Q77" s="171">
        <v>18</v>
      </c>
      <c r="R77" s="171">
        <v>25</v>
      </c>
      <c r="S77" s="171">
        <v>25</v>
      </c>
      <c r="T77" s="172">
        <f t="shared" si="13"/>
        <v>104</v>
      </c>
      <c r="U77" s="172">
        <v>16</v>
      </c>
      <c r="V77" s="173">
        <f t="shared" si="11"/>
        <v>15.384615384615385</v>
      </c>
      <c r="W77" s="174">
        <f t="shared" si="12"/>
        <v>6.5040650406504072</v>
      </c>
    </row>
    <row r="78" spans="1:23" ht="18" hidden="1" outlineLevel="1" x14ac:dyDescent="0.2">
      <c r="A78" s="175">
        <v>9</v>
      </c>
      <c r="B78" s="184" t="s">
        <v>62</v>
      </c>
      <c r="C78" s="171">
        <v>82</v>
      </c>
      <c r="D78" s="171">
        <f t="shared" si="7"/>
        <v>22</v>
      </c>
      <c r="E78" s="171">
        <v>8</v>
      </c>
      <c r="F78" s="171">
        <v>8</v>
      </c>
      <c r="G78" s="171">
        <v>6</v>
      </c>
      <c r="H78" s="171">
        <f t="shared" si="8"/>
        <v>18</v>
      </c>
      <c r="I78" s="171">
        <v>6</v>
      </c>
      <c r="J78" s="171">
        <v>6</v>
      </c>
      <c r="K78" s="171">
        <v>6</v>
      </c>
      <c r="L78" s="171">
        <f t="shared" si="9"/>
        <v>20</v>
      </c>
      <c r="M78" s="171">
        <v>7</v>
      </c>
      <c r="N78" s="171">
        <v>7</v>
      </c>
      <c r="O78" s="171">
        <v>6</v>
      </c>
      <c r="P78" s="171">
        <f t="shared" si="10"/>
        <v>22</v>
      </c>
      <c r="Q78" s="171">
        <v>6</v>
      </c>
      <c r="R78" s="171">
        <v>8</v>
      </c>
      <c r="S78" s="171">
        <v>8</v>
      </c>
      <c r="T78" s="172">
        <f t="shared" si="13"/>
        <v>34</v>
      </c>
      <c r="U78" s="172">
        <v>4</v>
      </c>
      <c r="V78" s="173">
        <f t="shared" si="11"/>
        <v>11.76470588235294</v>
      </c>
      <c r="W78" s="174">
        <f t="shared" si="12"/>
        <v>4.8780487804878048</v>
      </c>
    </row>
    <row r="79" spans="1:23" ht="18" hidden="1" outlineLevel="1" x14ac:dyDescent="0.2">
      <c r="A79" s="175">
        <v>10</v>
      </c>
      <c r="B79" s="184" t="s">
        <v>63</v>
      </c>
      <c r="C79" s="171">
        <v>245.99999999999997</v>
      </c>
      <c r="D79" s="171">
        <f t="shared" si="7"/>
        <v>68</v>
      </c>
      <c r="E79" s="171">
        <v>25</v>
      </c>
      <c r="F79" s="171">
        <v>25</v>
      </c>
      <c r="G79" s="171">
        <v>18</v>
      </c>
      <c r="H79" s="171">
        <f t="shared" si="8"/>
        <v>54</v>
      </c>
      <c r="I79" s="171">
        <v>18</v>
      </c>
      <c r="J79" s="171">
        <v>18</v>
      </c>
      <c r="K79" s="171">
        <v>18</v>
      </c>
      <c r="L79" s="171">
        <f t="shared" si="9"/>
        <v>56</v>
      </c>
      <c r="M79" s="171">
        <v>19</v>
      </c>
      <c r="N79" s="171">
        <v>19</v>
      </c>
      <c r="O79" s="171">
        <v>18</v>
      </c>
      <c r="P79" s="171">
        <f t="shared" si="10"/>
        <v>68</v>
      </c>
      <c r="Q79" s="171">
        <v>18</v>
      </c>
      <c r="R79" s="171">
        <v>25</v>
      </c>
      <c r="S79" s="171">
        <v>25</v>
      </c>
      <c r="T79" s="172">
        <f t="shared" si="13"/>
        <v>104</v>
      </c>
      <c r="U79" s="172">
        <v>7</v>
      </c>
      <c r="V79" s="173">
        <f t="shared" si="11"/>
        <v>6.7307692307692308</v>
      </c>
      <c r="W79" s="174">
        <f t="shared" si="12"/>
        <v>2.845528455284553</v>
      </c>
    </row>
    <row r="80" spans="1:23" ht="18" hidden="1" outlineLevel="1" x14ac:dyDescent="0.2">
      <c r="A80" s="175">
        <v>11</v>
      </c>
      <c r="B80" s="184" t="s">
        <v>64</v>
      </c>
      <c r="C80" s="171">
        <v>213</v>
      </c>
      <c r="D80" s="171">
        <f t="shared" si="7"/>
        <v>58</v>
      </c>
      <c r="E80" s="171">
        <v>21</v>
      </c>
      <c r="F80" s="171">
        <v>21</v>
      </c>
      <c r="G80" s="171">
        <v>16</v>
      </c>
      <c r="H80" s="171">
        <f t="shared" si="8"/>
        <v>48</v>
      </c>
      <c r="I80" s="171">
        <v>16</v>
      </c>
      <c r="J80" s="171">
        <v>16</v>
      </c>
      <c r="K80" s="171">
        <v>16</v>
      </c>
      <c r="L80" s="171">
        <f t="shared" si="9"/>
        <v>49</v>
      </c>
      <c r="M80" s="171">
        <v>17</v>
      </c>
      <c r="N80" s="171">
        <v>16</v>
      </c>
      <c r="O80" s="171">
        <v>16</v>
      </c>
      <c r="P80" s="171">
        <f t="shared" si="10"/>
        <v>58</v>
      </c>
      <c r="Q80" s="171">
        <v>16</v>
      </c>
      <c r="R80" s="171">
        <v>21</v>
      </c>
      <c r="S80" s="171">
        <v>21</v>
      </c>
      <c r="T80" s="172">
        <f t="shared" si="13"/>
        <v>90</v>
      </c>
      <c r="U80" s="172">
        <v>18</v>
      </c>
      <c r="V80" s="173">
        <f t="shared" si="11"/>
        <v>20</v>
      </c>
      <c r="W80" s="174">
        <f t="shared" si="12"/>
        <v>8.4507042253521121</v>
      </c>
    </row>
    <row r="81" spans="1:23" ht="18" hidden="1" outlineLevel="1" x14ac:dyDescent="0.2">
      <c r="A81" s="175">
        <v>12</v>
      </c>
      <c r="B81" s="184" t="s">
        <v>65</v>
      </c>
      <c r="C81" s="171">
        <v>365</v>
      </c>
      <c r="D81" s="171">
        <f t="shared" si="7"/>
        <v>101</v>
      </c>
      <c r="E81" s="171">
        <v>37</v>
      </c>
      <c r="F81" s="171">
        <v>37</v>
      </c>
      <c r="G81" s="171">
        <v>27</v>
      </c>
      <c r="H81" s="171">
        <f t="shared" si="8"/>
        <v>81</v>
      </c>
      <c r="I81" s="171">
        <v>27</v>
      </c>
      <c r="J81" s="171">
        <v>27</v>
      </c>
      <c r="K81" s="171">
        <v>27</v>
      </c>
      <c r="L81" s="171">
        <f t="shared" si="9"/>
        <v>82</v>
      </c>
      <c r="M81" s="171">
        <v>27</v>
      </c>
      <c r="N81" s="171">
        <v>28</v>
      </c>
      <c r="O81" s="171">
        <v>27</v>
      </c>
      <c r="P81" s="171">
        <f t="shared" si="10"/>
        <v>101</v>
      </c>
      <c r="Q81" s="171">
        <v>27</v>
      </c>
      <c r="R81" s="171">
        <v>37</v>
      </c>
      <c r="S81" s="171">
        <v>37</v>
      </c>
      <c r="T81" s="172">
        <f t="shared" si="13"/>
        <v>155</v>
      </c>
      <c r="U81" s="172">
        <v>17</v>
      </c>
      <c r="V81" s="173">
        <f t="shared" si="11"/>
        <v>10.967741935483872</v>
      </c>
      <c r="W81" s="174">
        <f t="shared" si="12"/>
        <v>4.6575342465753424</v>
      </c>
    </row>
    <row r="82" spans="1:23" ht="18" hidden="1" outlineLevel="1" x14ac:dyDescent="0.2">
      <c r="A82" s="175">
        <v>13</v>
      </c>
      <c r="B82" s="184" t="s">
        <v>66</v>
      </c>
      <c r="C82" s="171">
        <v>451</v>
      </c>
      <c r="D82" s="171">
        <f t="shared" si="7"/>
        <v>124</v>
      </c>
      <c r="E82" s="171">
        <v>45</v>
      </c>
      <c r="F82" s="171">
        <v>45</v>
      </c>
      <c r="G82" s="171">
        <v>34</v>
      </c>
      <c r="H82" s="171">
        <f t="shared" si="8"/>
        <v>102</v>
      </c>
      <c r="I82" s="171">
        <v>34</v>
      </c>
      <c r="J82" s="171">
        <v>34</v>
      </c>
      <c r="K82" s="171">
        <v>34</v>
      </c>
      <c r="L82" s="171">
        <f t="shared" si="9"/>
        <v>102</v>
      </c>
      <c r="M82" s="171">
        <v>34</v>
      </c>
      <c r="N82" s="171">
        <v>34</v>
      </c>
      <c r="O82" s="171">
        <v>34</v>
      </c>
      <c r="P82" s="171">
        <f t="shared" si="10"/>
        <v>123</v>
      </c>
      <c r="Q82" s="171">
        <v>34</v>
      </c>
      <c r="R82" s="171">
        <v>44</v>
      </c>
      <c r="S82" s="171">
        <v>45</v>
      </c>
      <c r="T82" s="172">
        <f t="shared" si="13"/>
        <v>192</v>
      </c>
      <c r="U82" s="172">
        <v>49</v>
      </c>
      <c r="V82" s="173">
        <f t="shared" si="11"/>
        <v>25.520833333333332</v>
      </c>
      <c r="W82" s="174">
        <f t="shared" si="12"/>
        <v>10.864745011086473</v>
      </c>
    </row>
    <row r="83" spans="1:23" ht="18" hidden="1" outlineLevel="1" x14ac:dyDescent="0.2">
      <c r="A83" s="175">
        <v>14</v>
      </c>
      <c r="B83" s="184" t="s">
        <v>67</v>
      </c>
      <c r="C83" s="171">
        <v>245.99999999999997</v>
      </c>
      <c r="D83" s="171">
        <f t="shared" si="7"/>
        <v>68</v>
      </c>
      <c r="E83" s="171">
        <v>25</v>
      </c>
      <c r="F83" s="171">
        <v>25</v>
      </c>
      <c r="G83" s="171">
        <v>18</v>
      </c>
      <c r="H83" s="171">
        <f t="shared" si="8"/>
        <v>54</v>
      </c>
      <c r="I83" s="171">
        <v>18</v>
      </c>
      <c r="J83" s="171">
        <v>18</v>
      </c>
      <c r="K83" s="171">
        <v>18</v>
      </c>
      <c r="L83" s="171">
        <f t="shared" si="9"/>
        <v>56</v>
      </c>
      <c r="M83" s="171">
        <v>18</v>
      </c>
      <c r="N83" s="171">
        <v>18</v>
      </c>
      <c r="O83" s="171">
        <v>20</v>
      </c>
      <c r="P83" s="171">
        <f t="shared" si="10"/>
        <v>68</v>
      </c>
      <c r="Q83" s="171">
        <v>19</v>
      </c>
      <c r="R83" s="171">
        <v>25</v>
      </c>
      <c r="S83" s="171">
        <v>24</v>
      </c>
      <c r="T83" s="172">
        <f t="shared" si="13"/>
        <v>104</v>
      </c>
      <c r="U83" s="172">
        <v>25</v>
      </c>
      <c r="V83" s="173">
        <f t="shared" si="11"/>
        <v>24.03846153846154</v>
      </c>
      <c r="W83" s="174">
        <f t="shared" si="12"/>
        <v>10.162601626016261</v>
      </c>
    </row>
    <row r="84" spans="1:23" ht="18" hidden="1" outlineLevel="1" x14ac:dyDescent="0.2">
      <c r="A84" s="175">
        <v>15</v>
      </c>
      <c r="B84" s="184" t="s">
        <v>68</v>
      </c>
      <c r="C84" s="171">
        <v>245.99999999999997</v>
      </c>
      <c r="D84" s="171">
        <f t="shared" si="7"/>
        <v>68</v>
      </c>
      <c r="E84" s="171">
        <v>25</v>
      </c>
      <c r="F84" s="171">
        <v>25</v>
      </c>
      <c r="G84" s="171">
        <v>18</v>
      </c>
      <c r="H84" s="171">
        <f t="shared" si="8"/>
        <v>54</v>
      </c>
      <c r="I84" s="171">
        <v>18</v>
      </c>
      <c r="J84" s="171">
        <v>18</v>
      </c>
      <c r="K84" s="171">
        <v>18</v>
      </c>
      <c r="L84" s="171">
        <f t="shared" si="9"/>
        <v>55</v>
      </c>
      <c r="M84" s="171">
        <v>18</v>
      </c>
      <c r="N84" s="171">
        <v>18</v>
      </c>
      <c r="O84" s="171">
        <v>19</v>
      </c>
      <c r="P84" s="171">
        <f t="shared" si="10"/>
        <v>69</v>
      </c>
      <c r="Q84" s="171">
        <v>20</v>
      </c>
      <c r="R84" s="171">
        <v>25</v>
      </c>
      <c r="S84" s="171">
        <v>24</v>
      </c>
      <c r="T84" s="172">
        <f t="shared" si="13"/>
        <v>104</v>
      </c>
      <c r="U84" s="172">
        <v>16</v>
      </c>
      <c r="V84" s="173">
        <f t="shared" si="11"/>
        <v>15.384615384615385</v>
      </c>
      <c r="W84" s="174">
        <f t="shared" si="12"/>
        <v>6.5040650406504072</v>
      </c>
    </row>
    <row r="85" spans="1:23" ht="24" customHeight="1" collapsed="1" x14ac:dyDescent="0.2">
      <c r="A85" s="169">
        <v>6</v>
      </c>
      <c r="B85" s="170" t="s">
        <v>281</v>
      </c>
      <c r="C85" s="171">
        <v>800</v>
      </c>
      <c r="D85" s="171">
        <f t="shared" si="7"/>
        <v>250</v>
      </c>
      <c r="E85" s="171">
        <v>100</v>
      </c>
      <c r="F85" s="171">
        <v>100</v>
      </c>
      <c r="G85" s="171">
        <v>50</v>
      </c>
      <c r="H85" s="171">
        <f t="shared" si="8"/>
        <v>150</v>
      </c>
      <c r="I85" s="171">
        <v>50</v>
      </c>
      <c r="J85" s="171">
        <v>50</v>
      </c>
      <c r="K85" s="171">
        <v>50</v>
      </c>
      <c r="L85" s="171">
        <f t="shared" si="9"/>
        <v>150</v>
      </c>
      <c r="M85" s="171">
        <v>50</v>
      </c>
      <c r="N85" s="171">
        <v>50</v>
      </c>
      <c r="O85" s="171">
        <v>50</v>
      </c>
      <c r="P85" s="171">
        <f t="shared" si="10"/>
        <v>250</v>
      </c>
      <c r="Q85" s="171">
        <v>50</v>
      </c>
      <c r="R85" s="171">
        <v>100</v>
      </c>
      <c r="S85" s="171">
        <v>100</v>
      </c>
      <c r="T85" s="172">
        <f t="shared" si="13"/>
        <v>350</v>
      </c>
      <c r="U85" s="172">
        <f>SUM(U86:U96)</f>
        <v>86</v>
      </c>
      <c r="V85" s="173">
        <f t="shared" si="11"/>
        <v>24.571428571428573</v>
      </c>
      <c r="W85" s="174">
        <f t="shared" si="12"/>
        <v>10.75</v>
      </c>
    </row>
    <row r="86" spans="1:23" ht="18" hidden="1" outlineLevel="1" x14ac:dyDescent="0.2">
      <c r="A86" s="185">
        <v>1</v>
      </c>
      <c r="B86" s="176" t="s">
        <v>131</v>
      </c>
      <c r="C86" s="178">
        <v>178</v>
      </c>
      <c r="D86" s="178">
        <f t="shared" si="7"/>
        <v>55</v>
      </c>
      <c r="E86" s="178">
        <v>22</v>
      </c>
      <c r="F86" s="178">
        <v>22</v>
      </c>
      <c r="G86" s="178">
        <v>11</v>
      </c>
      <c r="H86" s="178">
        <f t="shared" si="8"/>
        <v>33</v>
      </c>
      <c r="I86" s="178">
        <v>11</v>
      </c>
      <c r="J86" s="178">
        <v>11</v>
      </c>
      <c r="K86" s="178">
        <v>11</v>
      </c>
      <c r="L86" s="178">
        <f t="shared" si="9"/>
        <v>33</v>
      </c>
      <c r="M86" s="178">
        <v>11</v>
      </c>
      <c r="N86" s="178">
        <v>11</v>
      </c>
      <c r="O86" s="178">
        <v>11</v>
      </c>
      <c r="P86" s="178">
        <f t="shared" si="10"/>
        <v>57</v>
      </c>
      <c r="Q86" s="178">
        <v>11</v>
      </c>
      <c r="R86" s="178">
        <v>23</v>
      </c>
      <c r="S86" s="178">
        <v>23</v>
      </c>
      <c r="T86" s="172">
        <f t="shared" si="13"/>
        <v>77</v>
      </c>
      <c r="U86" s="172">
        <v>5</v>
      </c>
      <c r="V86" s="173">
        <f t="shared" si="11"/>
        <v>6.4935064935064926</v>
      </c>
      <c r="W86" s="174">
        <f t="shared" si="12"/>
        <v>2.8089887640449436</v>
      </c>
    </row>
    <row r="87" spans="1:23" ht="18" hidden="1" outlineLevel="1" x14ac:dyDescent="0.2">
      <c r="A87" s="185">
        <v>2</v>
      </c>
      <c r="B87" s="176" t="s">
        <v>132</v>
      </c>
      <c r="C87" s="178">
        <v>25</v>
      </c>
      <c r="D87" s="178">
        <f t="shared" si="7"/>
        <v>8</v>
      </c>
      <c r="E87" s="178">
        <v>3</v>
      </c>
      <c r="F87" s="178">
        <v>3</v>
      </c>
      <c r="G87" s="178">
        <v>2</v>
      </c>
      <c r="H87" s="178">
        <f t="shared" si="8"/>
        <v>6</v>
      </c>
      <c r="I87" s="178">
        <v>2</v>
      </c>
      <c r="J87" s="178">
        <v>2</v>
      </c>
      <c r="K87" s="178">
        <v>2</v>
      </c>
      <c r="L87" s="178">
        <f t="shared" si="9"/>
        <v>4</v>
      </c>
      <c r="M87" s="178">
        <v>2</v>
      </c>
      <c r="N87" s="178">
        <v>1</v>
      </c>
      <c r="O87" s="178">
        <v>1</v>
      </c>
      <c r="P87" s="178">
        <f t="shared" si="10"/>
        <v>7</v>
      </c>
      <c r="Q87" s="178">
        <v>1</v>
      </c>
      <c r="R87" s="178">
        <v>3</v>
      </c>
      <c r="S87" s="178">
        <v>3</v>
      </c>
      <c r="T87" s="172">
        <f t="shared" si="13"/>
        <v>12</v>
      </c>
      <c r="U87" s="172"/>
      <c r="V87" s="173">
        <f t="shared" si="11"/>
        <v>0</v>
      </c>
      <c r="W87" s="174">
        <f t="shared" si="12"/>
        <v>0</v>
      </c>
    </row>
    <row r="88" spans="1:23" ht="18" hidden="1" outlineLevel="1" x14ac:dyDescent="0.2">
      <c r="A88" s="185">
        <v>3</v>
      </c>
      <c r="B88" s="176" t="s">
        <v>133</v>
      </c>
      <c r="C88" s="178">
        <v>8</v>
      </c>
      <c r="D88" s="178">
        <f t="shared" si="7"/>
        <v>3</v>
      </c>
      <c r="E88" s="178">
        <v>1</v>
      </c>
      <c r="F88" s="178">
        <v>1</v>
      </c>
      <c r="G88" s="178">
        <v>1</v>
      </c>
      <c r="H88" s="178">
        <f t="shared" si="8"/>
        <v>3</v>
      </c>
      <c r="I88" s="178">
        <v>1</v>
      </c>
      <c r="J88" s="178">
        <v>1</v>
      </c>
      <c r="K88" s="178">
        <v>1</v>
      </c>
      <c r="L88" s="178">
        <f t="shared" si="9"/>
        <v>0</v>
      </c>
      <c r="M88" s="178"/>
      <c r="N88" s="178"/>
      <c r="O88" s="178"/>
      <c r="P88" s="178">
        <f t="shared" si="10"/>
        <v>2</v>
      </c>
      <c r="Q88" s="178"/>
      <c r="R88" s="178">
        <v>1</v>
      </c>
      <c r="S88" s="178">
        <v>1</v>
      </c>
      <c r="T88" s="172">
        <f t="shared" si="13"/>
        <v>5</v>
      </c>
      <c r="U88" s="172"/>
      <c r="V88" s="173">
        <f t="shared" si="11"/>
        <v>0</v>
      </c>
      <c r="W88" s="174">
        <f t="shared" si="12"/>
        <v>0</v>
      </c>
    </row>
    <row r="89" spans="1:23" ht="18" hidden="1" outlineLevel="1" x14ac:dyDescent="0.2">
      <c r="A89" s="185">
        <v>4</v>
      </c>
      <c r="B89" s="176" t="s">
        <v>134</v>
      </c>
      <c r="C89" s="178">
        <v>169</v>
      </c>
      <c r="D89" s="178">
        <f t="shared" si="7"/>
        <v>52</v>
      </c>
      <c r="E89" s="178">
        <v>21</v>
      </c>
      <c r="F89" s="178">
        <v>21</v>
      </c>
      <c r="G89" s="178">
        <v>10</v>
      </c>
      <c r="H89" s="178">
        <f t="shared" si="8"/>
        <v>30</v>
      </c>
      <c r="I89" s="178">
        <v>10</v>
      </c>
      <c r="J89" s="178">
        <v>10</v>
      </c>
      <c r="K89" s="178">
        <v>10</v>
      </c>
      <c r="L89" s="178">
        <f t="shared" si="9"/>
        <v>33</v>
      </c>
      <c r="M89" s="178">
        <v>11</v>
      </c>
      <c r="N89" s="178">
        <v>11</v>
      </c>
      <c r="O89" s="178">
        <v>11</v>
      </c>
      <c r="P89" s="178">
        <f t="shared" si="10"/>
        <v>54</v>
      </c>
      <c r="Q89" s="178">
        <v>12</v>
      </c>
      <c r="R89" s="178">
        <v>21</v>
      </c>
      <c r="S89" s="178">
        <v>21</v>
      </c>
      <c r="T89" s="172">
        <f t="shared" si="13"/>
        <v>72</v>
      </c>
      <c r="U89" s="172">
        <v>31</v>
      </c>
      <c r="V89" s="173">
        <f t="shared" si="11"/>
        <v>43.055555555555557</v>
      </c>
      <c r="W89" s="174">
        <f t="shared" si="12"/>
        <v>18.34319526627219</v>
      </c>
    </row>
    <row r="90" spans="1:23" ht="18" hidden="1" outlineLevel="1" x14ac:dyDescent="0.2">
      <c r="A90" s="185">
        <v>5</v>
      </c>
      <c r="B90" s="176" t="s">
        <v>135</v>
      </c>
      <c r="C90" s="178">
        <v>45</v>
      </c>
      <c r="D90" s="178">
        <f t="shared" si="7"/>
        <v>14</v>
      </c>
      <c r="E90" s="178">
        <v>5</v>
      </c>
      <c r="F90" s="178">
        <v>6</v>
      </c>
      <c r="G90" s="178">
        <v>3</v>
      </c>
      <c r="H90" s="178">
        <f t="shared" si="8"/>
        <v>9</v>
      </c>
      <c r="I90" s="178">
        <v>3</v>
      </c>
      <c r="J90" s="178">
        <v>3</v>
      </c>
      <c r="K90" s="178">
        <v>3</v>
      </c>
      <c r="L90" s="178">
        <f t="shared" si="9"/>
        <v>9</v>
      </c>
      <c r="M90" s="178">
        <v>3</v>
      </c>
      <c r="N90" s="178">
        <v>3</v>
      </c>
      <c r="O90" s="178">
        <v>3</v>
      </c>
      <c r="P90" s="178">
        <f t="shared" si="10"/>
        <v>13</v>
      </c>
      <c r="Q90" s="178">
        <v>3</v>
      </c>
      <c r="R90" s="178">
        <v>5</v>
      </c>
      <c r="S90" s="178">
        <v>5</v>
      </c>
      <c r="T90" s="172">
        <f t="shared" si="13"/>
        <v>20</v>
      </c>
      <c r="U90" s="172">
        <v>10</v>
      </c>
      <c r="V90" s="173">
        <f t="shared" si="11"/>
        <v>50</v>
      </c>
      <c r="W90" s="174">
        <f t="shared" si="12"/>
        <v>22.222222222222221</v>
      </c>
    </row>
    <row r="91" spans="1:23" ht="18" hidden="1" outlineLevel="1" x14ac:dyDescent="0.2">
      <c r="A91" s="185">
        <v>6</v>
      </c>
      <c r="B91" s="176" t="s">
        <v>136</v>
      </c>
      <c r="C91" s="178">
        <v>96</v>
      </c>
      <c r="D91" s="178">
        <f t="shared" si="7"/>
        <v>30</v>
      </c>
      <c r="E91" s="178">
        <v>12</v>
      </c>
      <c r="F91" s="178">
        <v>12</v>
      </c>
      <c r="G91" s="178">
        <v>6</v>
      </c>
      <c r="H91" s="178">
        <f t="shared" si="8"/>
        <v>18</v>
      </c>
      <c r="I91" s="178">
        <v>6</v>
      </c>
      <c r="J91" s="178">
        <v>6</v>
      </c>
      <c r="K91" s="178">
        <v>6</v>
      </c>
      <c r="L91" s="178">
        <f t="shared" si="9"/>
        <v>18</v>
      </c>
      <c r="M91" s="178">
        <v>6</v>
      </c>
      <c r="N91" s="178">
        <v>6</v>
      </c>
      <c r="O91" s="178">
        <v>6</v>
      </c>
      <c r="P91" s="178">
        <f t="shared" si="10"/>
        <v>30</v>
      </c>
      <c r="Q91" s="178">
        <v>6</v>
      </c>
      <c r="R91" s="178">
        <v>12</v>
      </c>
      <c r="S91" s="178">
        <v>12</v>
      </c>
      <c r="T91" s="172">
        <f t="shared" si="13"/>
        <v>42</v>
      </c>
      <c r="U91" s="172">
        <v>14</v>
      </c>
      <c r="V91" s="173">
        <f t="shared" si="11"/>
        <v>33.333333333333329</v>
      </c>
      <c r="W91" s="174">
        <f t="shared" si="12"/>
        <v>14.583333333333334</v>
      </c>
    </row>
    <row r="92" spans="1:23" ht="18" hidden="1" outlineLevel="1" x14ac:dyDescent="0.2">
      <c r="A92" s="185">
        <v>7</v>
      </c>
      <c r="B92" s="176" t="s">
        <v>137</v>
      </c>
      <c r="C92" s="178">
        <v>2</v>
      </c>
      <c r="D92" s="178">
        <f t="shared" si="7"/>
        <v>0</v>
      </c>
      <c r="E92" s="178">
        <v>0</v>
      </c>
      <c r="F92" s="178">
        <v>0</v>
      </c>
      <c r="G92" s="178"/>
      <c r="H92" s="178">
        <f t="shared" si="8"/>
        <v>0</v>
      </c>
      <c r="I92" s="178"/>
      <c r="J92" s="178"/>
      <c r="K92" s="178"/>
      <c r="L92" s="178">
        <f t="shared" si="9"/>
        <v>2</v>
      </c>
      <c r="M92" s="178"/>
      <c r="N92" s="178">
        <v>1</v>
      </c>
      <c r="O92" s="178">
        <v>1</v>
      </c>
      <c r="P92" s="178">
        <f t="shared" si="10"/>
        <v>0</v>
      </c>
      <c r="Q92" s="178"/>
      <c r="R92" s="178">
        <v>0</v>
      </c>
      <c r="S92" s="178">
        <v>0</v>
      </c>
      <c r="T92" s="172">
        <f t="shared" si="13"/>
        <v>0</v>
      </c>
      <c r="U92" s="172">
        <v>1</v>
      </c>
      <c r="V92" s="173" t="e">
        <f t="shared" si="11"/>
        <v>#DIV/0!</v>
      </c>
      <c r="W92" s="174">
        <f t="shared" si="12"/>
        <v>50</v>
      </c>
    </row>
    <row r="93" spans="1:23" ht="18" hidden="1" outlineLevel="1" x14ac:dyDescent="0.2">
      <c r="A93" s="185">
        <v>8</v>
      </c>
      <c r="B93" s="176" t="s">
        <v>138</v>
      </c>
      <c r="C93" s="178">
        <v>109</v>
      </c>
      <c r="D93" s="178">
        <f t="shared" si="7"/>
        <v>34</v>
      </c>
      <c r="E93" s="178">
        <v>14</v>
      </c>
      <c r="F93" s="178">
        <v>13</v>
      </c>
      <c r="G93" s="178">
        <v>7</v>
      </c>
      <c r="H93" s="178">
        <f t="shared" si="8"/>
        <v>21</v>
      </c>
      <c r="I93" s="178">
        <v>7</v>
      </c>
      <c r="J93" s="178">
        <v>7</v>
      </c>
      <c r="K93" s="178">
        <v>7</v>
      </c>
      <c r="L93" s="178">
        <f t="shared" si="9"/>
        <v>21</v>
      </c>
      <c r="M93" s="178">
        <v>7</v>
      </c>
      <c r="N93" s="178">
        <v>7</v>
      </c>
      <c r="O93" s="178">
        <v>7</v>
      </c>
      <c r="P93" s="178">
        <f t="shared" si="10"/>
        <v>33</v>
      </c>
      <c r="Q93" s="178">
        <v>7</v>
      </c>
      <c r="R93" s="178">
        <v>13</v>
      </c>
      <c r="S93" s="178">
        <v>13</v>
      </c>
      <c r="T93" s="172">
        <f t="shared" si="13"/>
        <v>48</v>
      </c>
      <c r="U93" s="172">
        <v>8</v>
      </c>
      <c r="V93" s="173">
        <f t="shared" si="11"/>
        <v>16.666666666666664</v>
      </c>
      <c r="W93" s="174">
        <f t="shared" si="12"/>
        <v>7.3394495412844041</v>
      </c>
    </row>
    <row r="94" spans="1:23" ht="18" hidden="1" outlineLevel="1" x14ac:dyDescent="0.2">
      <c r="A94" s="185">
        <v>9</v>
      </c>
      <c r="B94" s="176" t="s">
        <v>139</v>
      </c>
      <c r="C94" s="178">
        <v>138</v>
      </c>
      <c r="D94" s="178">
        <f t="shared" si="7"/>
        <v>44</v>
      </c>
      <c r="E94" s="178">
        <v>18</v>
      </c>
      <c r="F94" s="178">
        <v>18</v>
      </c>
      <c r="G94" s="178">
        <v>8</v>
      </c>
      <c r="H94" s="178">
        <f t="shared" si="8"/>
        <v>24</v>
      </c>
      <c r="I94" s="178">
        <v>8</v>
      </c>
      <c r="J94" s="178">
        <v>8</v>
      </c>
      <c r="K94" s="178">
        <v>8</v>
      </c>
      <c r="L94" s="178">
        <f t="shared" si="9"/>
        <v>24</v>
      </c>
      <c r="M94" s="178">
        <v>8</v>
      </c>
      <c r="N94" s="178">
        <v>8</v>
      </c>
      <c r="O94" s="178">
        <v>8</v>
      </c>
      <c r="P94" s="178">
        <f t="shared" si="10"/>
        <v>46</v>
      </c>
      <c r="Q94" s="178">
        <v>8</v>
      </c>
      <c r="R94" s="178">
        <v>19</v>
      </c>
      <c r="S94" s="178">
        <v>19</v>
      </c>
      <c r="T94" s="172">
        <f t="shared" si="13"/>
        <v>60</v>
      </c>
      <c r="U94" s="172">
        <v>11</v>
      </c>
      <c r="V94" s="173">
        <f t="shared" si="11"/>
        <v>18.333333333333332</v>
      </c>
      <c r="W94" s="174">
        <f t="shared" si="12"/>
        <v>7.9710144927536222</v>
      </c>
    </row>
    <row r="95" spans="1:23" ht="18" hidden="1" outlineLevel="1" x14ac:dyDescent="0.2">
      <c r="A95" s="185">
        <v>10</v>
      </c>
      <c r="B95" s="176" t="s">
        <v>140</v>
      </c>
      <c r="C95" s="178">
        <v>0</v>
      </c>
      <c r="D95" s="178">
        <f t="shared" si="7"/>
        <v>0</v>
      </c>
      <c r="E95" s="178">
        <v>0</v>
      </c>
      <c r="F95" s="178">
        <v>0</v>
      </c>
      <c r="G95" s="178"/>
      <c r="H95" s="178">
        <f t="shared" si="8"/>
        <v>0</v>
      </c>
      <c r="I95" s="178"/>
      <c r="J95" s="178"/>
      <c r="K95" s="178"/>
      <c r="L95" s="178">
        <f t="shared" si="9"/>
        <v>0</v>
      </c>
      <c r="M95" s="178"/>
      <c r="N95" s="178"/>
      <c r="O95" s="178"/>
      <c r="P95" s="178">
        <f t="shared" si="10"/>
        <v>0</v>
      </c>
      <c r="Q95" s="178"/>
      <c r="R95" s="178">
        <v>0</v>
      </c>
      <c r="S95" s="178">
        <v>0</v>
      </c>
      <c r="T95" s="172">
        <f t="shared" si="13"/>
        <v>0</v>
      </c>
      <c r="U95" s="172"/>
      <c r="V95" s="173" t="e">
        <f t="shared" si="11"/>
        <v>#DIV/0!</v>
      </c>
      <c r="W95" s="174" t="e">
        <f>+U95/C95*100</f>
        <v>#DIV/0!</v>
      </c>
    </row>
    <row r="96" spans="1:23" ht="18" hidden="1" outlineLevel="1" x14ac:dyDescent="0.2">
      <c r="A96" s="185">
        <v>11</v>
      </c>
      <c r="B96" s="176" t="s">
        <v>141</v>
      </c>
      <c r="C96" s="178">
        <v>30</v>
      </c>
      <c r="D96" s="178">
        <f t="shared" si="7"/>
        <v>10</v>
      </c>
      <c r="E96" s="178">
        <v>4</v>
      </c>
      <c r="F96" s="178">
        <v>4</v>
      </c>
      <c r="G96" s="178">
        <v>2</v>
      </c>
      <c r="H96" s="178">
        <f t="shared" si="8"/>
        <v>6</v>
      </c>
      <c r="I96" s="178">
        <v>2</v>
      </c>
      <c r="J96" s="178">
        <v>2</v>
      </c>
      <c r="K96" s="178">
        <v>2</v>
      </c>
      <c r="L96" s="178">
        <f t="shared" si="9"/>
        <v>6</v>
      </c>
      <c r="M96" s="178">
        <v>2</v>
      </c>
      <c r="N96" s="178">
        <v>2</v>
      </c>
      <c r="O96" s="178">
        <v>2</v>
      </c>
      <c r="P96" s="178">
        <f t="shared" si="10"/>
        <v>8</v>
      </c>
      <c r="Q96" s="178">
        <v>2</v>
      </c>
      <c r="R96" s="178">
        <v>3</v>
      </c>
      <c r="S96" s="178">
        <v>3</v>
      </c>
      <c r="T96" s="172">
        <f t="shared" si="13"/>
        <v>14</v>
      </c>
      <c r="U96" s="172">
        <v>6</v>
      </c>
      <c r="V96" s="173">
        <f t="shared" si="11"/>
        <v>42.857142857142854</v>
      </c>
      <c r="W96" s="174">
        <f t="shared" si="12"/>
        <v>20</v>
      </c>
    </row>
    <row r="97" spans="1:23" ht="24" customHeight="1" collapsed="1" x14ac:dyDescent="0.2">
      <c r="A97" s="169">
        <v>7</v>
      </c>
      <c r="B97" s="170" t="s">
        <v>282</v>
      </c>
      <c r="C97" s="171">
        <v>4000</v>
      </c>
      <c r="D97" s="171">
        <f t="shared" si="7"/>
        <v>1100</v>
      </c>
      <c r="E97" s="171">
        <v>400</v>
      </c>
      <c r="F97" s="171">
        <v>400</v>
      </c>
      <c r="G97" s="171">
        <v>300</v>
      </c>
      <c r="H97" s="171">
        <f t="shared" si="8"/>
        <v>900</v>
      </c>
      <c r="I97" s="171">
        <v>300</v>
      </c>
      <c r="J97" s="171">
        <v>300</v>
      </c>
      <c r="K97" s="171">
        <v>300</v>
      </c>
      <c r="L97" s="171">
        <f t="shared" si="9"/>
        <v>900</v>
      </c>
      <c r="M97" s="171">
        <v>300</v>
      </c>
      <c r="N97" s="171">
        <v>300</v>
      </c>
      <c r="O97" s="171">
        <v>300</v>
      </c>
      <c r="P97" s="171">
        <f t="shared" si="10"/>
        <v>1100</v>
      </c>
      <c r="Q97" s="171">
        <v>300</v>
      </c>
      <c r="R97" s="171">
        <v>400</v>
      </c>
      <c r="S97" s="171">
        <v>400</v>
      </c>
      <c r="T97" s="172">
        <f t="shared" si="13"/>
        <v>1700</v>
      </c>
      <c r="U97" s="172">
        <f>(SUM(U98:U111))+-29</f>
        <v>1202</v>
      </c>
      <c r="V97" s="173">
        <f t="shared" si="11"/>
        <v>70.705882352941174</v>
      </c>
      <c r="W97" s="174">
        <f t="shared" si="12"/>
        <v>30.049999999999997</v>
      </c>
    </row>
    <row r="98" spans="1:23" s="2" customFormat="1" ht="18" hidden="1" outlineLevel="1" x14ac:dyDescent="0.2">
      <c r="A98" s="186">
        <v>1</v>
      </c>
      <c r="B98" s="187" t="s">
        <v>174</v>
      </c>
      <c r="C98" s="177">
        <v>530</v>
      </c>
      <c r="D98" s="177">
        <f t="shared" si="7"/>
        <v>170</v>
      </c>
      <c r="E98" s="177">
        <v>65</v>
      </c>
      <c r="F98" s="177">
        <v>75</v>
      </c>
      <c r="G98" s="177">
        <v>30</v>
      </c>
      <c r="H98" s="177">
        <f t="shared" si="8"/>
        <v>95</v>
      </c>
      <c r="I98" s="177">
        <v>30</v>
      </c>
      <c r="J98" s="177">
        <v>35</v>
      </c>
      <c r="K98" s="177">
        <v>30</v>
      </c>
      <c r="L98" s="177">
        <f t="shared" si="9"/>
        <v>85</v>
      </c>
      <c r="M98" s="177">
        <v>30</v>
      </c>
      <c r="N98" s="177">
        <v>25</v>
      </c>
      <c r="O98" s="177">
        <v>30</v>
      </c>
      <c r="P98" s="177">
        <f t="shared" si="10"/>
        <v>180</v>
      </c>
      <c r="Q98" s="177">
        <v>30</v>
      </c>
      <c r="R98" s="177">
        <v>75</v>
      </c>
      <c r="S98" s="177">
        <v>75</v>
      </c>
      <c r="T98" s="172">
        <f t="shared" si="13"/>
        <v>235</v>
      </c>
      <c r="U98" s="172">
        <v>185</v>
      </c>
      <c r="V98" s="173">
        <f t="shared" si="11"/>
        <v>78.723404255319153</v>
      </c>
      <c r="W98" s="174">
        <f t="shared" si="12"/>
        <v>34.905660377358487</v>
      </c>
    </row>
    <row r="99" spans="1:23" s="2" customFormat="1" ht="18" hidden="1" outlineLevel="1" x14ac:dyDescent="0.2">
      <c r="A99" s="186">
        <v>2</v>
      </c>
      <c r="B99" s="187" t="s">
        <v>175</v>
      </c>
      <c r="C99" s="177">
        <v>160</v>
      </c>
      <c r="D99" s="177">
        <f t="shared" si="7"/>
        <v>35</v>
      </c>
      <c r="E99" s="177">
        <v>10</v>
      </c>
      <c r="F99" s="177">
        <v>10</v>
      </c>
      <c r="G99" s="177">
        <v>15</v>
      </c>
      <c r="H99" s="177">
        <f t="shared" si="8"/>
        <v>45</v>
      </c>
      <c r="I99" s="177">
        <v>15</v>
      </c>
      <c r="J99" s="177">
        <v>15</v>
      </c>
      <c r="K99" s="177">
        <v>15</v>
      </c>
      <c r="L99" s="177">
        <f t="shared" si="9"/>
        <v>45</v>
      </c>
      <c r="M99" s="177">
        <v>15</v>
      </c>
      <c r="N99" s="177">
        <v>15</v>
      </c>
      <c r="O99" s="177">
        <v>15</v>
      </c>
      <c r="P99" s="177">
        <f t="shared" si="10"/>
        <v>35</v>
      </c>
      <c r="Q99" s="177">
        <v>15</v>
      </c>
      <c r="R99" s="177">
        <v>10</v>
      </c>
      <c r="S99" s="177">
        <v>10</v>
      </c>
      <c r="T99" s="172">
        <f t="shared" si="13"/>
        <v>65</v>
      </c>
      <c r="U99" s="172">
        <v>36</v>
      </c>
      <c r="V99" s="173">
        <f t="shared" si="11"/>
        <v>55.384615384615387</v>
      </c>
      <c r="W99" s="174">
        <f t="shared" si="12"/>
        <v>22.5</v>
      </c>
    </row>
    <row r="100" spans="1:23" s="2" customFormat="1" ht="18" hidden="1" outlineLevel="1" x14ac:dyDescent="0.2">
      <c r="A100" s="186">
        <v>3</v>
      </c>
      <c r="B100" s="187" t="s">
        <v>176</v>
      </c>
      <c r="C100" s="177">
        <v>180</v>
      </c>
      <c r="D100" s="177">
        <f t="shared" si="7"/>
        <v>45</v>
      </c>
      <c r="E100" s="177">
        <v>15</v>
      </c>
      <c r="F100" s="177">
        <v>15</v>
      </c>
      <c r="G100" s="177">
        <v>15</v>
      </c>
      <c r="H100" s="177">
        <f t="shared" si="8"/>
        <v>45</v>
      </c>
      <c r="I100" s="177">
        <v>15</v>
      </c>
      <c r="J100" s="177">
        <v>15</v>
      </c>
      <c r="K100" s="177">
        <v>15</v>
      </c>
      <c r="L100" s="177">
        <f t="shared" si="9"/>
        <v>45</v>
      </c>
      <c r="M100" s="177">
        <v>15</v>
      </c>
      <c r="N100" s="177">
        <v>15</v>
      </c>
      <c r="O100" s="177">
        <v>15</v>
      </c>
      <c r="P100" s="177">
        <f t="shared" si="10"/>
        <v>45</v>
      </c>
      <c r="Q100" s="177">
        <v>15</v>
      </c>
      <c r="R100" s="177">
        <v>15</v>
      </c>
      <c r="S100" s="177">
        <v>15</v>
      </c>
      <c r="T100" s="172">
        <f t="shared" si="13"/>
        <v>75</v>
      </c>
      <c r="U100" s="172">
        <v>40</v>
      </c>
      <c r="V100" s="173">
        <f t="shared" si="11"/>
        <v>53.333333333333336</v>
      </c>
      <c r="W100" s="174">
        <f t="shared" si="12"/>
        <v>22.222222222222221</v>
      </c>
    </row>
    <row r="101" spans="1:23" s="2" customFormat="1" ht="18" hidden="1" outlineLevel="1" x14ac:dyDescent="0.2">
      <c r="A101" s="186">
        <v>4</v>
      </c>
      <c r="B101" s="187" t="s">
        <v>177</v>
      </c>
      <c r="C101" s="177">
        <v>235</v>
      </c>
      <c r="D101" s="177">
        <f t="shared" si="7"/>
        <v>65</v>
      </c>
      <c r="E101" s="177">
        <v>25</v>
      </c>
      <c r="F101" s="177">
        <v>25</v>
      </c>
      <c r="G101" s="177">
        <v>15</v>
      </c>
      <c r="H101" s="177">
        <f t="shared" si="8"/>
        <v>45</v>
      </c>
      <c r="I101" s="177">
        <v>15</v>
      </c>
      <c r="J101" s="177">
        <v>15</v>
      </c>
      <c r="K101" s="177">
        <v>15</v>
      </c>
      <c r="L101" s="177">
        <f t="shared" si="9"/>
        <v>60</v>
      </c>
      <c r="M101" s="177">
        <v>20</v>
      </c>
      <c r="N101" s="177">
        <v>25</v>
      </c>
      <c r="O101" s="177">
        <v>15</v>
      </c>
      <c r="P101" s="177">
        <f t="shared" si="10"/>
        <v>65</v>
      </c>
      <c r="Q101" s="177">
        <v>15</v>
      </c>
      <c r="R101" s="177">
        <v>25</v>
      </c>
      <c r="S101" s="177">
        <v>25</v>
      </c>
      <c r="T101" s="172">
        <f t="shared" si="13"/>
        <v>95</v>
      </c>
      <c r="U101" s="172">
        <v>83</v>
      </c>
      <c r="V101" s="173">
        <f t="shared" si="11"/>
        <v>87.368421052631589</v>
      </c>
      <c r="W101" s="174">
        <f t="shared" si="12"/>
        <v>35.319148936170215</v>
      </c>
    </row>
    <row r="102" spans="1:23" s="2" customFormat="1" ht="18" hidden="1" outlineLevel="1" x14ac:dyDescent="0.2">
      <c r="A102" s="186">
        <v>5</v>
      </c>
      <c r="B102" s="187" t="s">
        <v>178</v>
      </c>
      <c r="C102" s="177">
        <v>270</v>
      </c>
      <c r="D102" s="177">
        <f t="shared" si="7"/>
        <v>70</v>
      </c>
      <c r="E102" s="177">
        <v>25</v>
      </c>
      <c r="F102" s="177">
        <v>25</v>
      </c>
      <c r="G102" s="177">
        <v>20</v>
      </c>
      <c r="H102" s="177">
        <f t="shared" si="8"/>
        <v>60</v>
      </c>
      <c r="I102" s="177">
        <v>20</v>
      </c>
      <c r="J102" s="177">
        <v>20</v>
      </c>
      <c r="K102" s="177">
        <v>20</v>
      </c>
      <c r="L102" s="177">
        <f t="shared" si="9"/>
        <v>70</v>
      </c>
      <c r="M102" s="177">
        <v>25</v>
      </c>
      <c r="N102" s="177">
        <v>25</v>
      </c>
      <c r="O102" s="177">
        <v>20</v>
      </c>
      <c r="P102" s="177">
        <f t="shared" si="10"/>
        <v>70</v>
      </c>
      <c r="Q102" s="177">
        <v>20</v>
      </c>
      <c r="R102" s="177">
        <v>25</v>
      </c>
      <c r="S102" s="177">
        <v>25</v>
      </c>
      <c r="T102" s="172">
        <f t="shared" si="13"/>
        <v>110</v>
      </c>
      <c r="U102" s="172">
        <v>44</v>
      </c>
      <c r="V102" s="173">
        <f t="shared" si="11"/>
        <v>40</v>
      </c>
      <c r="W102" s="174">
        <f t="shared" si="12"/>
        <v>16.296296296296298</v>
      </c>
    </row>
    <row r="103" spans="1:23" s="2" customFormat="1" ht="18" hidden="1" outlineLevel="1" x14ac:dyDescent="0.2">
      <c r="A103" s="186">
        <v>6</v>
      </c>
      <c r="B103" s="187" t="s">
        <v>179</v>
      </c>
      <c r="C103" s="177">
        <v>260</v>
      </c>
      <c r="D103" s="177">
        <f t="shared" si="7"/>
        <v>65</v>
      </c>
      <c r="E103" s="177">
        <v>20</v>
      </c>
      <c r="F103" s="177">
        <v>25</v>
      </c>
      <c r="G103" s="177">
        <v>20</v>
      </c>
      <c r="H103" s="177">
        <f t="shared" si="8"/>
        <v>60</v>
      </c>
      <c r="I103" s="177">
        <v>20</v>
      </c>
      <c r="J103" s="177">
        <v>20</v>
      </c>
      <c r="K103" s="177">
        <v>20</v>
      </c>
      <c r="L103" s="177">
        <f t="shared" si="9"/>
        <v>65</v>
      </c>
      <c r="M103" s="177">
        <v>20</v>
      </c>
      <c r="N103" s="177">
        <v>25</v>
      </c>
      <c r="O103" s="177">
        <v>20</v>
      </c>
      <c r="P103" s="177">
        <f t="shared" si="10"/>
        <v>70</v>
      </c>
      <c r="Q103" s="177">
        <v>20</v>
      </c>
      <c r="R103" s="177">
        <v>25</v>
      </c>
      <c r="S103" s="177">
        <v>25</v>
      </c>
      <c r="T103" s="172">
        <f t="shared" si="13"/>
        <v>105</v>
      </c>
      <c r="U103" s="172">
        <v>56</v>
      </c>
      <c r="V103" s="173">
        <f t="shared" si="11"/>
        <v>53.333333333333336</v>
      </c>
      <c r="W103" s="174">
        <f t="shared" si="12"/>
        <v>21.53846153846154</v>
      </c>
    </row>
    <row r="104" spans="1:23" s="2" customFormat="1" ht="18" hidden="1" outlineLevel="1" x14ac:dyDescent="0.2">
      <c r="A104" s="186">
        <v>7</v>
      </c>
      <c r="B104" s="187" t="s">
        <v>180</v>
      </c>
      <c r="C104" s="177">
        <v>290</v>
      </c>
      <c r="D104" s="177">
        <f t="shared" si="7"/>
        <v>85</v>
      </c>
      <c r="E104" s="177">
        <v>35</v>
      </c>
      <c r="F104" s="177">
        <v>30</v>
      </c>
      <c r="G104" s="177">
        <v>20</v>
      </c>
      <c r="H104" s="177">
        <f t="shared" si="8"/>
        <v>60</v>
      </c>
      <c r="I104" s="177">
        <v>20</v>
      </c>
      <c r="J104" s="177">
        <v>20</v>
      </c>
      <c r="K104" s="177">
        <v>20</v>
      </c>
      <c r="L104" s="177">
        <f t="shared" si="9"/>
        <v>65</v>
      </c>
      <c r="M104" s="177">
        <v>20</v>
      </c>
      <c r="N104" s="177">
        <v>25</v>
      </c>
      <c r="O104" s="177">
        <v>20</v>
      </c>
      <c r="P104" s="177">
        <f t="shared" si="10"/>
        <v>80</v>
      </c>
      <c r="Q104" s="177">
        <v>20</v>
      </c>
      <c r="R104" s="177">
        <v>30</v>
      </c>
      <c r="S104" s="177">
        <v>30</v>
      </c>
      <c r="T104" s="172">
        <f t="shared" si="13"/>
        <v>125</v>
      </c>
      <c r="U104" s="172">
        <v>73</v>
      </c>
      <c r="V104" s="173">
        <f t="shared" si="11"/>
        <v>58.4</v>
      </c>
      <c r="W104" s="174">
        <f t="shared" si="12"/>
        <v>25.172413793103448</v>
      </c>
    </row>
    <row r="105" spans="1:23" s="2" customFormat="1" ht="18" hidden="1" outlineLevel="1" x14ac:dyDescent="0.2">
      <c r="A105" s="186">
        <v>8</v>
      </c>
      <c r="B105" s="187" t="s">
        <v>181</v>
      </c>
      <c r="C105" s="177">
        <v>340</v>
      </c>
      <c r="D105" s="177">
        <f t="shared" si="7"/>
        <v>95</v>
      </c>
      <c r="E105" s="177">
        <v>40</v>
      </c>
      <c r="F105" s="177">
        <v>30</v>
      </c>
      <c r="G105" s="177">
        <v>25</v>
      </c>
      <c r="H105" s="177">
        <f t="shared" si="8"/>
        <v>75</v>
      </c>
      <c r="I105" s="177">
        <v>25</v>
      </c>
      <c r="J105" s="177">
        <v>25</v>
      </c>
      <c r="K105" s="177">
        <v>25</v>
      </c>
      <c r="L105" s="177">
        <f t="shared" si="9"/>
        <v>85</v>
      </c>
      <c r="M105" s="177">
        <v>35</v>
      </c>
      <c r="N105" s="177">
        <v>25</v>
      </c>
      <c r="O105" s="177">
        <v>25</v>
      </c>
      <c r="P105" s="177">
        <f t="shared" si="10"/>
        <v>85</v>
      </c>
      <c r="Q105" s="177">
        <v>25</v>
      </c>
      <c r="R105" s="177">
        <v>30</v>
      </c>
      <c r="S105" s="177">
        <v>30</v>
      </c>
      <c r="T105" s="172">
        <f t="shared" si="13"/>
        <v>145</v>
      </c>
      <c r="U105" s="172">
        <v>105</v>
      </c>
      <c r="V105" s="173">
        <f t="shared" si="11"/>
        <v>72.41379310344827</v>
      </c>
      <c r="W105" s="174">
        <f t="shared" si="12"/>
        <v>30.882352941176471</v>
      </c>
    </row>
    <row r="106" spans="1:23" s="2" customFormat="1" ht="18" hidden="1" outlineLevel="1" x14ac:dyDescent="0.2">
      <c r="A106" s="186">
        <v>9</v>
      </c>
      <c r="B106" s="187" t="s">
        <v>182</v>
      </c>
      <c r="C106" s="177">
        <v>290</v>
      </c>
      <c r="D106" s="177">
        <f t="shared" si="7"/>
        <v>80</v>
      </c>
      <c r="E106" s="177">
        <v>30</v>
      </c>
      <c r="F106" s="177">
        <v>25</v>
      </c>
      <c r="G106" s="177">
        <v>25</v>
      </c>
      <c r="H106" s="177">
        <f t="shared" si="8"/>
        <v>70</v>
      </c>
      <c r="I106" s="177">
        <v>25</v>
      </c>
      <c r="J106" s="177">
        <v>20</v>
      </c>
      <c r="K106" s="177">
        <v>25</v>
      </c>
      <c r="L106" s="177">
        <f t="shared" si="9"/>
        <v>65</v>
      </c>
      <c r="M106" s="177">
        <v>20</v>
      </c>
      <c r="N106" s="177">
        <v>20</v>
      </c>
      <c r="O106" s="177">
        <v>25</v>
      </c>
      <c r="P106" s="177">
        <f t="shared" si="10"/>
        <v>75</v>
      </c>
      <c r="Q106" s="177">
        <v>25</v>
      </c>
      <c r="R106" s="177">
        <v>25</v>
      </c>
      <c r="S106" s="177">
        <v>25</v>
      </c>
      <c r="T106" s="172">
        <f t="shared" si="13"/>
        <v>125</v>
      </c>
      <c r="U106" s="172">
        <v>97</v>
      </c>
      <c r="V106" s="173">
        <f t="shared" si="11"/>
        <v>77.600000000000009</v>
      </c>
      <c r="W106" s="174">
        <f t="shared" si="12"/>
        <v>33.448275862068968</v>
      </c>
    </row>
    <row r="107" spans="1:23" s="2" customFormat="1" ht="18" hidden="1" outlineLevel="1" x14ac:dyDescent="0.2">
      <c r="A107" s="186">
        <v>10</v>
      </c>
      <c r="B107" s="187" t="s">
        <v>183</v>
      </c>
      <c r="C107" s="177">
        <v>300</v>
      </c>
      <c r="D107" s="177">
        <f t="shared" si="7"/>
        <v>80</v>
      </c>
      <c r="E107" s="177">
        <v>25</v>
      </c>
      <c r="F107" s="177">
        <v>30</v>
      </c>
      <c r="G107" s="177">
        <v>25</v>
      </c>
      <c r="H107" s="177">
        <f t="shared" si="8"/>
        <v>70</v>
      </c>
      <c r="I107" s="177">
        <v>25</v>
      </c>
      <c r="J107" s="177">
        <v>20</v>
      </c>
      <c r="K107" s="177">
        <v>25</v>
      </c>
      <c r="L107" s="177">
        <f t="shared" si="9"/>
        <v>65</v>
      </c>
      <c r="M107" s="177">
        <v>20</v>
      </c>
      <c r="N107" s="177">
        <v>20</v>
      </c>
      <c r="O107" s="177">
        <v>25</v>
      </c>
      <c r="P107" s="177">
        <f t="shared" si="10"/>
        <v>85</v>
      </c>
      <c r="Q107" s="177">
        <v>25</v>
      </c>
      <c r="R107" s="177">
        <v>30</v>
      </c>
      <c r="S107" s="177">
        <v>30</v>
      </c>
      <c r="T107" s="172">
        <f t="shared" si="13"/>
        <v>125</v>
      </c>
      <c r="U107" s="172">
        <v>54</v>
      </c>
      <c r="V107" s="173">
        <f t="shared" si="11"/>
        <v>43.2</v>
      </c>
      <c r="W107" s="174">
        <f t="shared" si="12"/>
        <v>18</v>
      </c>
    </row>
    <row r="108" spans="1:23" s="2" customFormat="1" ht="18" hidden="1" outlineLevel="1" x14ac:dyDescent="0.2">
      <c r="A108" s="186">
        <v>11</v>
      </c>
      <c r="B108" s="187" t="s">
        <v>184</v>
      </c>
      <c r="C108" s="177">
        <v>290</v>
      </c>
      <c r="D108" s="177">
        <f t="shared" si="7"/>
        <v>80</v>
      </c>
      <c r="E108" s="177">
        <v>30</v>
      </c>
      <c r="F108" s="177">
        <v>25</v>
      </c>
      <c r="G108" s="177">
        <v>25</v>
      </c>
      <c r="H108" s="177">
        <f t="shared" si="8"/>
        <v>70</v>
      </c>
      <c r="I108" s="177">
        <v>25</v>
      </c>
      <c r="J108" s="177">
        <v>20</v>
      </c>
      <c r="K108" s="177">
        <v>25</v>
      </c>
      <c r="L108" s="177">
        <f t="shared" si="9"/>
        <v>65</v>
      </c>
      <c r="M108" s="177">
        <v>20</v>
      </c>
      <c r="N108" s="177">
        <v>20</v>
      </c>
      <c r="O108" s="177">
        <v>25</v>
      </c>
      <c r="P108" s="177">
        <f t="shared" si="10"/>
        <v>75</v>
      </c>
      <c r="Q108" s="177">
        <v>25</v>
      </c>
      <c r="R108" s="177">
        <v>25</v>
      </c>
      <c r="S108" s="177">
        <v>25</v>
      </c>
      <c r="T108" s="172">
        <f t="shared" si="13"/>
        <v>125</v>
      </c>
      <c r="U108" s="172">
        <v>125</v>
      </c>
      <c r="V108" s="173">
        <f t="shared" si="11"/>
        <v>100</v>
      </c>
      <c r="W108" s="174">
        <f t="shared" si="12"/>
        <v>43.103448275862064</v>
      </c>
    </row>
    <row r="109" spans="1:23" s="2" customFormat="1" ht="18" hidden="1" outlineLevel="1" x14ac:dyDescent="0.2">
      <c r="A109" s="186">
        <v>12</v>
      </c>
      <c r="B109" s="187" t="s">
        <v>185</v>
      </c>
      <c r="C109" s="177">
        <v>310</v>
      </c>
      <c r="D109" s="177">
        <f t="shared" si="7"/>
        <v>85</v>
      </c>
      <c r="E109" s="177">
        <v>30</v>
      </c>
      <c r="F109" s="177">
        <v>30</v>
      </c>
      <c r="G109" s="177">
        <v>25</v>
      </c>
      <c r="H109" s="177">
        <f t="shared" si="8"/>
        <v>75</v>
      </c>
      <c r="I109" s="177">
        <v>25</v>
      </c>
      <c r="J109" s="177">
        <v>25</v>
      </c>
      <c r="K109" s="177">
        <v>25</v>
      </c>
      <c r="L109" s="177">
        <f t="shared" si="9"/>
        <v>65</v>
      </c>
      <c r="M109" s="177">
        <v>20</v>
      </c>
      <c r="N109" s="177">
        <v>20</v>
      </c>
      <c r="O109" s="177">
        <v>25</v>
      </c>
      <c r="P109" s="177">
        <f t="shared" si="10"/>
        <v>85</v>
      </c>
      <c r="Q109" s="177">
        <v>25</v>
      </c>
      <c r="R109" s="177">
        <v>30</v>
      </c>
      <c r="S109" s="177">
        <v>30</v>
      </c>
      <c r="T109" s="172">
        <f t="shared" si="13"/>
        <v>135</v>
      </c>
      <c r="U109" s="172">
        <v>182</v>
      </c>
      <c r="V109" s="173">
        <f t="shared" si="11"/>
        <v>134.81481481481481</v>
      </c>
      <c r="W109" s="174">
        <f t="shared" si="12"/>
        <v>58.709677419354833</v>
      </c>
    </row>
    <row r="110" spans="1:23" s="2" customFormat="1" ht="18" hidden="1" outlineLevel="1" x14ac:dyDescent="0.2">
      <c r="A110" s="186">
        <v>13</v>
      </c>
      <c r="B110" s="187" t="s">
        <v>186</v>
      </c>
      <c r="C110" s="177">
        <v>280</v>
      </c>
      <c r="D110" s="177">
        <f t="shared" si="7"/>
        <v>75</v>
      </c>
      <c r="E110" s="177">
        <v>25</v>
      </c>
      <c r="F110" s="177">
        <v>30</v>
      </c>
      <c r="G110" s="177">
        <v>20</v>
      </c>
      <c r="H110" s="177">
        <f t="shared" si="8"/>
        <v>65</v>
      </c>
      <c r="I110" s="177">
        <v>20</v>
      </c>
      <c r="J110" s="177">
        <v>25</v>
      </c>
      <c r="K110" s="177">
        <v>20</v>
      </c>
      <c r="L110" s="177">
        <f t="shared" si="9"/>
        <v>60</v>
      </c>
      <c r="M110" s="177">
        <v>20</v>
      </c>
      <c r="N110" s="177">
        <v>20</v>
      </c>
      <c r="O110" s="177">
        <v>20</v>
      </c>
      <c r="P110" s="177">
        <f t="shared" si="10"/>
        <v>80</v>
      </c>
      <c r="Q110" s="177">
        <v>20</v>
      </c>
      <c r="R110" s="177">
        <v>30</v>
      </c>
      <c r="S110" s="177">
        <v>30</v>
      </c>
      <c r="T110" s="172">
        <f t="shared" si="13"/>
        <v>120</v>
      </c>
      <c r="U110" s="172">
        <v>63</v>
      </c>
      <c r="V110" s="173">
        <f t="shared" si="11"/>
        <v>52.5</v>
      </c>
      <c r="W110" s="174">
        <f t="shared" si="12"/>
        <v>22.5</v>
      </c>
    </row>
    <row r="111" spans="1:23" s="2" customFormat="1" ht="18" hidden="1" outlineLevel="1" x14ac:dyDescent="0.2">
      <c r="A111" s="186">
        <v>14</v>
      </c>
      <c r="B111" s="187" t="s">
        <v>187</v>
      </c>
      <c r="C111" s="177">
        <v>265</v>
      </c>
      <c r="D111" s="177">
        <f t="shared" si="7"/>
        <v>70</v>
      </c>
      <c r="E111" s="177">
        <v>25</v>
      </c>
      <c r="F111" s="177">
        <v>25</v>
      </c>
      <c r="G111" s="177">
        <v>20</v>
      </c>
      <c r="H111" s="177">
        <f t="shared" si="8"/>
        <v>65</v>
      </c>
      <c r="I111" s="177">
        <v>20</v>
      </c>
      <c r="J111" s="177">
        <v>25</v>
      </c>
      <c r="K111" s="177">
        <v>20</v>
      </c>
      <c r="L111" s="177">
        <f t="shared" si="9"/>
        <v>60</v>
      </c>
      <c r="M111" s="177">
        <v>20</v>
      </c>
      <c r="N111" s="177">
        <v>20</v>
      </c>
      <c r="O111" s="177">
        <v>20</v>
      </c>
      <c r="P111" s="177">
        <f t="shared" si="10"/>
        <v>70</v>
      </c>
      <c r="Q111" s="177">
        <v>20</v>
      </c>
      <c r="R111" s="177">
        <v>25</v>
      </c>
      <c r="S111" s="177">
        <v>25</v>
      </c>
      <c r="T111" s="172">
        <f t="shared" si="13"/>
        <v>115</v>
      </c>
      <c r="U111" s="172">
        <v>88</v>
      </c>
      <c r="V111" s="173">
        <f t="shared" si="11"/>
        <v>76.521739130434781</v>
      </c>
      <c r="W111" s="174">
        <f t="shared" si="12"/>
        <v>33.20754716981132</v>
      </c>
    </row>
    <row r="112" spans="1:23" ht="24" customHeight="1" collapsed="1" x14ac:dyDescent="0.2">
      <c r="A112" s="169">
        <v>8</v>
      </c>
      <c r="B112" s="170" t="s">
        <v>283</v>
      </c>
      <c r="C112" s="171">
        <v>4800</v>
      </c>
      <c r="D112" s="171">
        <f t="shared" si="7"/>
        <v>1450</v>
      </c>
      <c r="E112" s="171">
        <v>500</v>
      </c>
      <c r="F112" s="171">
        <v>500</v>
      </c>
      <c r="G112" s="171">
        <v>450</v>
      </c>
      <c r="H112" s="171">
        <f t="shared" si="8"/>
        <v>950</v>
      </c>
      <c r="I112" s="171">
        <v>450</v>
      </c>
      <c r="J112" s="171">
        <v>250</v>
      </c>
      <c r="K112" s="171">
        <v>250</v>
      </c>
      <c r="L112" s="171">
        <f t="shared" si="9"/>
        <v>950</v>
      </c>
      <c r="M112" s="171">
        <v>250</v>
      </c>
      <c r="N112" s="171">
        <v>250</v>
      </c>
      <c r="O112" s="171">
        <v>450</v>
      </c>
      <c r="P112" s="171">
        <f t="shared" si="10"/>
        <v>1450</v>
      </c>
      <c r="Q112" s="171">
        <v>450</v>
      </c>
      <c r="R112" s="171">
        <v>500</v>
      </c>
      <c r="S112" s="171">
        <v>500</v>
      </c>
      <c r="T112" s="172">
        <f t="shared" si="13"/>
        <v>2150</v>
      </c>
      <c r="U112" s="172">
        <f>SUM(U113:U128)</f>
        <v>159</v>
      </c>
      <c r="V112" s="173">
        <f t="shared" si="11"/>
        <v>7.3953488372093021</v>
      </c>
      <c r="W112" s="174">
        <f t="shared" si="12"/>
        <v>3.3125</v>
      </c>
    </row>
    <row r="113" spans="1:23" ht="18" hidden="1" outlineLevel="1" x14ac:dyDescent="0.25">
      <c r="A113" s="188">
        <v>1</v>
      </c>
      <c r="B113" s="189" t="s">
        <v>209</v>
      </c>
      <c r="C113" s="175">
        <v>1240</v>
      </c>
      <c r="D113" s="175">
        <f t="shared" si="7"/>
        <v>374</v>
      </c>
      <c r="E113" s="190">
        <v>129</v>
      </c>
      <c r="F113" s="190">
        <v>129</v>
      </c>
      <c r="G113" s="190">
        <v>116</v>
      </c>
      <c r="H113" s="190">
        <f t="shared" si="8"/>
        <v>246</v>
      </c>
      <c r="I113" s="190">
        <v>116</v>
      </c>
      <c r="J113" s="190">
        <v>65</v>
      </c>
      <c r="K113" s="190">
        <v>65</v>
      </c>
      <c r="L113" s="190">
        <f t="shared" si="9"/>
        <v>246</v>
      </c>
      <c r="M113" s="190">
        <v>65</v>
      </c>
      <c r="N113" s="190">
        <v>65</v>
      </c>
      <c r="O113" s="190">
        <v>116</v>
      </c>
      <c r="P113" s="190">
        <f t="shared" si="10"/>
        <v>374</v>
      </c>
      <c r="Q113" s="190">
        <v>116</v>
      </c>
      <c r="R113" s="190">
        <v>129</v>
      </c>
      <c r="S113" s="190">
        <v>129</v>
      </c>
      <c r="T113" s="172">
        <f t="shared" si="13"/>
        <v>555</v>
      </c>
      <c r="U113" s="172">
        <v>19</v>
      </c>
      <c r="V113" s="173">
        <f t="shared" si="11"/>
        <v>3.4234234234234231</v>
      </c>
      <c r="W113" s="174">
        <f t="shared" si="12"/>
        <v>1.532258064516129</v>
      </c>
    </row>
    <row r="114" spans="1:23" ht="18" hidden="1" outlineLevel="1" x14ac:dyDescent="0.25">
      <c r="A114" s="188">
        <v>2</v>
      </c>
      <c r="B114" s="189" t="s">
        <v>210</v>
      </c>
      <c r="C114" s="175">
        <v>188</v>
      </c>
      <c r="D114" s="175">
        <f t="shared" si="7"/>
        <v>56</v>
      </c>
      <c r="E114" s="190">
        <v>19</v>
      </c>
      <c r="F114" s="190">
        <v>19</v>
      </c>
      <c r="G114" s="190">
        <v>18</v>
      </c>
      <c r="H114" s="190">
        <f t="shared" si="8"/>
        <v>38</v>
      </c>
      <c r="I114" s="190">
        <v>18</v>
      </c>
      <c r="J114" s="190">
        <v>10</v>
      </c>
      <c r="K114" s="190">
        <v>10</v>
      </c>
      <c r="L114" s="190">
        <f t="shared" si="9"/>
        <v>38</v>
      </c>
      <c r="M114" s="190">
        <v>10</v>
      </c>
      <c r="N114" s="190">
        <v>10</v>
      </c>
      <c r="O114" s="190">
        <v>18</v>
      </c>
      <c r="P114" s="190">
        <f t="shared" si="10"/>
        <v>56</v>
      </c>
      <c r="Q114" s="190">
        <v>18</v>
      </c>
      <c r="R114" s="190">
        <v>19</v>
      </c>
      <c r="S114" s="190">
        <v>19</v>
      </c>
      <c r="T114" s="172">
        <f t="shared" si="13"/>
        <v>84</v>
      </c>
      <c r="U114" s="172">
        <v>5</v>
      </c>
      <c r="V114" s="173">
        <f t="shared" si="11"/>
        <v>5.9523809523809517</v>
      </c>
      <c r="W114" s="174">
        <f t="shared" si="12"/>
        <v>2.6595744680851063</v>
      </c>
    </row>
    <row r="115" spans="1:23" ht="18" hidden="1" outlineLevel="1" x14ac:dyDescent="0.25">
      <c r="A115" s="188">
        <v>3</v>
      </c>
      <c r="B115" s="189" t="s">
        <v>211</v>
      </c>
      <c r="C115" s="175">
        <v>184</v>
      </c>
      <c r="D115" s="175">
        <f t="shared" si="7"/>
        <v>54</v>
      </c>
      <c r="E115" s="190">
        <v>18</v>
      </c>
      <c r="F115" s="190">
        <v>18</v>
      </c>
      <c r="G115" s="190">
        <v>18</v>
      </c>
      <c r="H115" s="190">
        <f t="shared" si="8"/>
        <v>38</v>
      </c>
      <c r="I115" s="190">
        <v>18</v>
      </c>
      <c r="J115" s="190">
        <v>10</v>
      </c>
      <c r="K115" s="190">
        <v>10</v>
      </c>
      <c r="L115" s="190">
        <f t="shared" si="9"/>
        <v>38</v>
      </c>
      <c r="M115" s="190">
        <v>10</v>
      </c>
      <c r="N115" s="190">
        <v>10</v>
      </c>
      <c r="O115" s="190">
        <v>18</v>
      </c>
      <c r="P115" s="190">
        <f t="shared" si="10"/>
        <v>54</v>
      </c>
      <c r="Q115" s="190">
        <v>18</v>
      </c>
      <c r="R115" s="190">
        <v>18</v>
      </c>
      <c r="S115" s="190">
        <v>18</v>
      </c>
      <c r="T115" s="172">
        <f t="shared" si="13"/>
        <v>82</v>
      </c>
      <c r="U115" s="172">
        <v>29</v>
      </c>
      <c r="V115" s="173">
        <f t="shared" si="11"/>
        <v>35.365853658536587</v>
      </c>
      <c r="W115" s="174">
        <f t="shared" si="12"/>
        <v>15.760869565217392</v>
      </c>
    </row>
    <row r="116" spans="1:23" ht="18" hidden="1" outlineLevel="1" x14ac:dyDescent="0.25">
      <c r="A116" s="188">
        <v>4</v>
      </c>
      <c r="B116" s="189" t="s">
        <v>212</v>
      </c>
      <c r="C116" s="175">
        <v>268</v>
      </c>
      <c r="D116" s="175">
        <f t="shared" si="7"/>
        <v>81</v>
      </c>
      <c r="E116" s="190">
        <v>28</v>
      </c>
      <c r="F116" s="190">
        <v>28</v>
      </c>
      <c r="G116" s="190">
        <v>25</v>
      </c>
      <c r="H116" s="190">
        <f t="shared" si="8"/>
        <v>53</v>
      </c>
      <c r="I116" s="190">
        <v>25</v>
      </c>
      <c r="J116" s="190">
        <v>14</v>
      </c>
      <c r="K116" s="190">
        <v>14</v>
      </c>
      <c r="L116" s="190">
        <f t="shared" si="9"/>
        <v>53</v>
      </c>
      <c r="M116" s="190">
        <v>14</v>
      </c>
      <c r="N116" s="190">
        <v>14</v>
      </c>
      <c r="O116" s="190">
        <v>25</v>
      </c>
      <c r="P116" s="190">
        <f t="shared" si="10"/>
        <v>81</v>
      </c>
      <c r="Q116" s="190">
        <v>25</v>
      </c>
      <c r="R116" s="190">
        <v>28</v>
      </c>
      <c r="S116" s="190">
        <v>28</v>
      </c>
      <c r="T116" s="172">
        <f t="shared" si="13"/>
        <v>120</v>
      </c>
      <c r="U116" s="172">
        <v>17</v>
      </c>
      <c r="V116" s="173">
        <f t="shared" si="11"/>
        <v>14.166666666666666</v>
      </c>
      <c r="W116" s="174">
        <f t="shared" si="12"/>
        <v>6.3432835820895521</v>
      </c>
    </row>
    <row r="117" spans="1:23" ht="18" hidden="1" outlineLevel="1" x14ac:dyDescent="0.25">
      <c r="A117" s="188">
        <v>5</v>
      </c>
      <c r="B117" s="189" t="s">
        <v>213</v>
      </c>
      <c r="C117" s="175">
        <v>164</v>
      </c>
      <c r="D117" s="175">
        <f t="shared" si="7"/>
        <v>51</v>
      </c>
      <c r="E117" s="190">
        <v>18</v>
      </c>
      <c r="F117" s="190">
        <v>18</v>
      </c>
      <c r="G117" s="190">
        <v>15</v>
      </c>
      <c r="H117" s="190">
        <f t="shared" si="8"/>
        <v>31</v>
      </c>
      <c r="I117" s="190">
        <v>15</v>
      </c>
      <c r="J117" s="190">
        <v>8</v>
      </c>
      <c r="K117" s="190">
        <v>8</v>
      </c>
      <c r="L117" s="190">
        <f t="shared" si="9"/>
        <v>31</v>
      </c>
      <c r="M117" s="190">
        <v>8</v>
      </c>
      <c r="N117" s="190">
        <v>8</v>
      </c>
      <c r="O117" s="190">
        <v>15</v>
      </c>
      <c r="P117" s="190">
        <f t="shared" si="10"/>
        <v>51</v>
      </c>
      <c r="Q117" s="190">
        <v>15</v>
      </c>
      <c r="R117" s="190">
        <v>18</v>
      </c>
      <c r="S117" s="190">
        <v>18</v>
      </c>
      <c r="T117" s="172">
        <f t="shared" si="13"/>
        <v>74</v>
      </c>
      <c r="U117" s="172">
        <v>16</v>
      </c>
      <c r="V117" s="173">
        <f t="shared" si="11"/>
        <v>21.621621621621621</v>
      </c>
      <c r="W117" s="174">
        <f t="shared" si="12"/>
        <v>9.7560975609756095</v>
      </c>
    </row>
    <row r="118" spans="1:23" ht="18" hidden="1" outlineLevel="1" x14ac:dyDescent="0.25">
      <c r="A118" s="188">
        <v>6</v>
      </c>
      <c r="B118" s="189" t="s">
        <v>214</v>
      </c>
      <c r="C118" s="175">
        <v>324</v>
      </c>
      <c r="D118" s="175">
        <f t="shared" si="7"/>
        <v>98</v>
      </c>
      <c r="E118" s="190">
        <v>34</v>
      </c>
      <c r="F118" s="190">
        <v>34</v>
      </c>
      <c r="G118" s="190">
        <v>30</v>
      </c>
      <c r="H118" s="190">
        <f t="shared" si="8"/>
        <v>64</v>
      </c>
      <c r="I118" s="190">
        <v>30</v>
      </c>
      <c r="J118" s="190">
        <v>17</v>
      </c>
      <c r="K118" s="190">
        <v>17</v>
      </c>
      <c r="L118" s="190">
        <f t="shared" si="9"/>
        <v>64</v>
      </c>
      <c r="M118" s="190">
        <v>17</v>
      </c>
      <c r="N118" s="190">
        <v>17</v>
      </c>
      <c r="O118" s="190">
        <v>30</v>
      </c>
      <c r="P118" s="190">
        <f t="shared" si="10"/>
        <v>98</v>
      </c>
      <c r="Q118" s="190">
        <v>30</v>
      </c>
      <c r="R118" s="190">
        <v>34</v>
      </c>
      <c r="S118" s="190">
        <v>34</v>
      </c>
      <c r="T118" s="172">
        <f t="shared" si="13"/>
        <v>145</v>
      </c>
      <c r="U118" s="172">
        <v>9</v>
      </c>
      <c r="V118" s="173">
        <f t="shared" si="11"/>
        <v>6.2068965517241379</v>
      </c>
      <c r="W118" s="174">
        <f t="shared" si="12"/>
        <v>2.7777777777777777</v>
      </c>
    </row>
    <row r="119" spans="1:23" ht="18" hidden="1" outlineLevel="1" x14ac:dyDescent="0.25">
      <c r="A119" s="188">
        <v>7</v>
      </c>
      <c r="B119" s="189" t="s">
        <v>215</v>
      </c>
      <c r="C119" s="175">
        <v>28</v>
      </c>
      <c r="D119" s="175">
        <f t="shared" si="7"/>
        <v>9</v>
      </c>
      <c r="E119" s="190">
        <v>3</v>
      </c>
      <c r="F119" s="190">
        <v>3</v>
      </c>
      <c r="G119" s="190">
        <v>3</v>
      </c>
      <c r="H119" s="190">
        <f t="shared" si="8"/>
        <v>5</v>
      </c>
      <c r="I119" s="190">
        <v>3</v>
      </c>
      <c r="J119" s="190">
        <v>1</v>
      </c>
      <c r="K119" s="190">
        <v>1</v>
      </c>
      <c r="L119" s="190">
        <f t="shared" si="9"/>
        <v>5</v>
      </c>
      <c r="M119" s="190">
        <v>1</v>
      </c>
      <c r="N119" s="190">
        <v>1</v>
      </c>
      <c r="O119" s="190">
        <v>3</v>
      </c>
      <c r="P119" s="190">
        <f t="shared" si="10"/>
        <v>9</v>
      </c>
      <c r="Q119" s="190">
        <v>3</v>
      </c>
      <c r="R119" s="190">
        <v>3</v>
      </c>
      <c r="S119" s="190">
        <v>3</v>
      </c>
      <c r="T119" s="172">
        <f t="shared" si="13"/>
        <v>13</v>
      </c>
      <c r="U119" s="172">
        <v>5</v>
      </c>
      <c r="V119" s="173">
        <f t="shared" si="11"/>
        <v>38.461538461538467</v>
      </c>
      <c r="W119" s="174">
        <f t="shared" si="12"/>
        <v>17.857142857142858</v>
      </c>
    </row>
    <row r="120" spans="1:23" ht="18" hidden="1" outlineLevel="1" x14ac:dyDescent="0.25">
      <c r="A120" s="188">
        <v>8</v>
      </c>
      <c r="B120" s="189" t="s">
        <v>216</v>
      </c>
      <c r="C120" s="175">
        <v>176</v>
      </c>
      <c r="D120" s="175">
        <f t="shared" si="7"/>
        <v>53</v>
      </c>
      <c r="E120" s="190">
        <v>18</v>
      </c>
      <c r="F120" s="190">
        <v>18</v>
      </c>
      <c r="G120" s="190">
        <v>17</v>
      </c>
      <c r="H120" s="190">
        <f t="shared" si="8"/>
        <v>35</v>
      </c>
      <c r="I120" s="190">
        <v>17</v>
      </c>
      <c r="J120" s="190">
        <v>9</v>
      </c>
      <c r="K120" s="190">
        <v>9</v>
      </c>
      <c r="L120" s="190">
        <f t="shared" si="9"/>
        <v>35</v>
      </c>
      <c r="M120" s="190">
        <v>9</v>
      </c>
      <c r="N120" s="190">
        <v>9</v>
      </c>
      <c r="O120" s="190">
        <v>17</v>
      </c>
      <c r="P120" s="190">
        <f t="shared" si="10"/>
        <v>53</v>
      </c>
      <c r="Q120" s="190">
        <v>17</v>
      </c>
      <c r="R120" s="190">
        <v>18</v>
      </c>
      <c r="S120" s="190">
        <v>18</v>
      </c>
      <c r="T120" s="172">
        <f t="shared" si="13"/>
        <v>79</v>
      </c>
      <c r="U120" s="172">
        <v>6</v>
      </c>
      <c r="V120" s="173">
        <f t="shared" si="11"/>
        <v>7.59493670886076</v>
      </c>
      <c r="W120" s="174">
        <f t="shared" si="12"/>
        <v>3.4090909090909087</v>
      </c>
    </row>
    <row r="121" spans="1:23" ht="18" hidden="1" outlineLevel="1" x14ac:dyDescent="0.25">
      <c r="A121" s="188">
        <v>9</v>
      </c>
      <c r="B121" s="189" t="s">
        <v>217</v>
      </c>
      <c r="C121" s="175">
        <v>96</v>
      </c>
      <c r="D121" s="175">
        <f t="shared" si="7"/>
        <v>29.000000000000004</v>
      </c>
      <c r="E121" s="190">
        <v>10.000000000000002</v>
      </c>
      <c r="F121" s="190">
        <v>10.000000000000002</v>
      </c>
      <c r="G121" s="190">
        <v>9</v>
      </c>
      <c r="H121" s="190">
        <f t="shared" si="8"/>
        <v>19</v>
      </c>
      <c r="I121" s="190">
        <v>9</v>
      </c>
      <c r="J121" s="190">
        <v>5.0000000000000009</v>
      </c>
      <c r="K121" s="190">
        <v>5.0000000000000009</v>
      </c>
      <c r="L121" s="190">
        <f t="shared" si="9"/>
        <v>19</v>
      </c>
      <c r="M121" s="190">
        <v>5.0000000000000009</v>
      </c>
      <c r="N121" s="190">
        <v>5.0000000000000009</v>
      </c>
      <c r="O121" s="190">
        <v>9</v>
      </c>
      <c r="P121" s="190">
        <f t="shared" si="10"/>
        <v>29</v>
      </c>
      <c r="Q121" s="190">
        <v>9</v>
      </c>
      <c r="R121" s="190">
        <v>10.000000000000002</v>
      </c>
      <c r="S121" s="190">
        <v>10.000000000000002</v>
      </c>
      <c r="T121" s="172">
        <f t="shared" si="13"/>
        <v>43</v>
      </c>
      <c r="U121" s="172">
        <v>4</v>
      </c>
      <c r="V121" s="173">
        <f t="shared" si="11"/>
        <v>9.3023255813953494</v>
      </c>
      <c r="W121" s="174">
        <f t="shared" si="12"/>
        <v>4.1666666666666661</v>
      </c>
    </row>
    <row r="122" spans="1:23" ht="18" hidden="1" outlineLevel="1" x14ac:dyDescent="0.25">
      <c r="A122" s="188">
        <v>10</v>
      </c>
      <c r="B122" s="189" t="s">
        <v>218</v>
      </c>
      <c r="C122" s="175">
        <v>172</v>
      </c>
      <c r="D122" s="175">
        <f t="shared" si="7"/>
        <v>52</v>
      </c>
      <c r="E122" s="190">
        <v>18</v>
      </c>
      <c r="F122" s="190">
        <v>18</v>
      </c>
      <c r="G122" s="190">
        <v>16</v>
      </c>
      <c r="H122" s="190">
        <f t="shared" si="8"/>
        <v>34</v>
      </c>
      <c r="I122" s="190">
        <v>16</v>
      </c>
      <c r="J122" s="190">
        <v>9</v>
      </c>
      <c r="K122" s="190">
        <v>9</v>
      </c>
      <c r="L122" s="190">
        <f t="shared" si="9"/>
        <v>34</v>
      </c>
      <c r="M122" s="190">
        <v>9</v>
      </c>
      <c r="N122" s="190">
        <v>9</v>
      </c>
      <c r="O122" s="190">
        <v>16</v>
      </c>
      <c r="P122" s="190">
        <f t="shared" si="10"/>
        <v>52</v>
      </c>
      <c r="Q122" s="190">
        <v>16</v>
      </c>
      <c r="R122" s="190">
        <v>18</v>
      </c>
      <c r="S122" s="190">
        <v>18</v>
      </c>
      <c r="T122" s="172">
        <f t="shared" si="13"/>
        <v>77</v>
      </c>
      <c r="U122" s="172">
        <v>3</v>
      </c>
      <c r="V122" s="173">
        <f t="shared" si="11"/>
        <v>3.8961038961038961</v>
      </c>
      <c r="W122" s="174">
        <f t="shared" si="12"/>
        <v>1.7441860465116279</v>
      </c>
    </row>
    <row r="123" spans="1:23" ht="18" hidden="1" outlineLevel="1" x14ac:dyDescent="0.25">
      <c r="A123" s="188">
        <v>11</v>
      </c>
      <c r="B123" s="189" t="s">
        <v>219</v>
      </c>
      <c r="C123" s="175">
        <v>256</v>
      </c>
      <c r="D123" s="175">
        <f t="shared" si="7"/>
        <v>78</v>
      </c>
      <c r="E123" s="190">
        <v>27</v>
      </c>
      <c r="F123" s="190">
        <v>27</v>
      </c>
      <c r="G123" s="190">
        <v>24</v>
      </c>
      <c r="H123" s="190">
        <f t="shared" si="8"/>
        <v>50</v>
      </c>
      <c r="I123" s="190">
        <v>24</v>
      </c>
      <c r="J123" s="190">
        <v>13</v>
      </c>
      <c r="K123" s="190">
        <v>13</v>
      </c>
      <c r="L123" s="190">
        <f t="shared" si="9"/>
        <v>50</v>
      </c>
      <c r="M123" s="190">
        <v>13</v>
      </c>
      <c r="N123" s="190">
        <v>13</v>
      </c>
      <c r="O123" s="190">
        <v>24</v>
      </c>
      <c r="P123" s="190">
        <f t="shared" si="10"/>
        <v>78</v>
      </c>
      <c r="Q123" s="190">
        <v>24</v>
      </c>
      <c r="R123" s="190">
        <v>27</v>
      </c>
      <c r="S123" s="190">
        <v>27</v>
      </c>
      <c r="T123" s="172">
        <f t="shared" si="13"/>
        <v>115</v>
      </c>
      <c r="U123" s="172">
        <v>16</v>
      </c>
      <c r="V123" s="173">
        <f t="shared" si="11"/>
        <v>13.913043478260869</v>
      </c>
      <c r="W123" s="174">
        <f t="shared" si="12"/>
        <v>6.25</v>
      </c>
    </row>
    <row r="124" spans="1:23" ht="18" hidden="1" outlineLevel="1" x14ac:dyDescent="0.25">
      <c r="A124" s="188">
        <v>12</v>
      </c>
      <c r="B124" s="189" t="s">
        <v>220</v>
      </c>
      <c r="C124" s="175">
        <v>492</v>
      </c>
      <c r="D124" s="175">
        <f t="shared" si="7"/>
        <v>148</v>
      </c>
      <c r="E124" s="190">
        <v>51</v>
      </c>
      <c r="F124" s="190">
        <v>51</v>
      </c>
      <c r="G124" s="190">
        <v>46</v>
      </c>
      <c r="H124" s="190">
        <f t="shared" si="8"/>
        <v>98</v>
      </c>
      <c r="I124" s="190">
        <v>46</v>
      </c>
      <c r="J124" s="190">
        <v>26</v>
      </c>
      <c r="K124" s="190">
        <v>26</v>
      </c>
      <c r="L124" s="190">
        <f t="shared" si="9"/>
        <v>98</v>
      </c>
      <c r="M124" s="190">
        <v>26</v>
      </c>
      <c r="N124" s="190">
        <v>26</v>
      </c>
      <c r="O124" s="190">
        <v>46</v>
      </c>
      <c r="P124" s="190">
        <f t="shared" si="10"/>
        <v>148</v>
      </c>
      <c r="Q124" s="190">
        <v>46</v>
      </c>
      <c r="R124" s="190">
        <v>51</v>
      </c>
      <c r="S124" s="190">
        <v>51</v>
      </c>
      <c r="T124" s="172">
        <f t="shared" si="13"/>
        <v>220</v>
      </c>
      <c r="U124" s="172">
        <v>7</v>
      </c>
      <c r="V124" s="173">
        <f t="shared" si="11"/>
        <v>3.1818181818181817</v>
      </c>
      <c r="W124" s="174">
        <f t="shared" si="12"/>
        <v>1.4227642276422763</v>
      </c>
    </row>
    <row r="125" spans="1:23" ht="18" hidden="1" outlineLevel="1" x14ac:dyDescent="0.25">
      <c r="A125" s="188">
        <v>13</v>
      </c>
      <c r="B125" s="189" t="s">
        <v>221</v>
      </c>
      <c r="C125" s="175">
        <v>52</v>
      </c>
      <c r="D125" s="175">
        <f t="shared" si="7"/>
        <v>15</v>
      </c>
      <c r="E125" s="190">
        <v>5</v>
      </c>
      <c r="F125" s="190">
        <v>5</v>
      </c>
      <c r="G125" s="190">
        <v>5</v>
      </c>
      <c r="H125" s="190">
        <f t="shared" si="8"/>
        <v>11</v>
      </c>
      <c r="I125" s="190">
        <v>5</v>
      </c>
      <c r="J125" s="190">
        <v>3</v>
      </c>
      <c r="K125" s="190">
        <v>3</v>
      </c>
      <c r="L125" s="190">
        <f t="shared" si="9"/>
        <v>11</v>
      </c>
      <c r="M125" s="190">
        <v>3</v>
      </c>
      <c r="N125" s="190">
        <v>3</v>
      </c>
      <c r="O125" s="190">
        <v>5</v>
      </c>
      <c r="P125" s="190">
        <f t="shared" si="10"/>
        <v>15</v>
      </c>
      <c r="Q125" s="190">
        <v>5</v>
      </c>
      <c r="R125" s="190">
        <v>5</v>
      </c>
      <c r="S125" s="190">
        <v>5</v>
      </c>
      <c r="T125" s="172">
        <f t="shared" si="13"/>
        <v>23</v>
      </c>
      <c r="U125" s="172">
        <v>5</v>
      </c>
      <c r="V125" s="173">
        <f t="shared" si="11"/>
        <v>21.739130434782609</v>
      </c>
      <c r="W125" s="174">
        <f t="shared" si="12"/>
        <v>9.6153846153846168</v>
      </c>
    </row>
    <row r="126" spans="1:23" ht="18" hidden="1" outlineLevel="1" x14ac:dyDescent="0.25">
      <c r="A126" s="188">
        <v>14</v>
      </c>
      <c r="B126" s="189" t="s">
        <v>222</v>
      </c>
      <c r="C126" s="175">
        <v>400</v>
      </c>
      <c r="D126" s="175">
        <f t="shared" si="7"/>
        <v>121</v>
      </c>
      <c r="E126" s="190">
        <v>42</v>
      </c>
      <c r="F126" s="190">
        <v>42</v>
      </c>
      <c r="G126" s="190">
        <v>37</v>
      </c>
      <c r="H126" s="190">
        <f t="shared" si="8"/>
        <v>79</v>
      </c>
      <c r="I126" s="190">
        <v>37</v>
      </c>
      <c r="J126" s="190">
        <v>21</v>
      </c>
      <c r="K126" s="190">
        <v>21</v>
      </c>
      <c r="L126" s="190">
        <f t="shared" si="9"/>
        <v>79</v>
      </c>
      <c r="M126" s="190">
        <v>21</v>
      </c>
      <c r="N126" s="190">
        <v>21</v>
      </c>
      <c r="O126" s="190">
        <v>37</v>
      </c>
      <c r="P126" s="190">
        <f t="shared" si="10"/>
        <v>121</v>
      </c>
      <c r="Q126" s="190">
        <v>37</v>
      </c>
      <c r="R126" s="190">
        <v>42</v>
      </c>
      <c r="S126" s="190">
        <v>42</v>
      </c>
      <c r="T126" s="172">
        <f t="shared" si="13"/>
        <v>179</v>
      </c>
      <c r="U126" s="172">
        <v>2</v>
      </c>
      <c r="V126" s="173">
        <f t="shared" si="11"/>
        <v>1.1173184357541899</v>
      </c>
      <c r="W126" s="174">
        <f t="shared" si="12"/>
        <v>0.5</v>
      </c>
    </row>
    <row r="127" spans="1:23" ht="18" hidden="1" outlineLevel="1" x14ac:dyDescent="0.25">
      <c r="A127" s="188">
        <v>15</v>
      </c>
      <c r="B127" s="189" t="s">
        <v>223</v>
      </c>
      <c r="C127" s="175">
        <v>340</v>
      </c>
      <c r="D127" s="175">
        <f t="shared" si="7"/>
        <v>102</v>
      </c>
      <c r="E127" s="190">
        <v>35</v>
      </c>
      <c r="F127" s="190">
        <v>35</v>
      </c>
      <c r="G127" s="190">
        <v>32</v>
      </c>
      <c r="H127" s="190">
        <f t="shared" si="8"/>
        <v>68</v>
      </c>
      <c r="I127" s="190">
        <v>32</v>
      </c>
      <c r="J127" s="190">
        <v>18</v>
      </c>
      <c r="K127" s="190">
        <v>18</v>
      </c>
      <c r="L127" s="190">
        <f t="shared" si="9"/>
        <v>68</v>
      </c>
      <c r="M127" s="190">
        <v>18</v>
      </c>
      <c r="N127" s="190">
        <v>18</v>
      </c>
      <c r="O127" s="190">
        <v>32</v>
      </c>
      <c r="P127" s="190">
        <f t="shared" si="10"/>
        <v>102</v>
      </c>
      <c r="Q127" s="190">
        <v>32</v>
      </c>
      <c r="R127" s="190">
        <v>35</v>
      </c>
      <c r="S127" s="190">
        <v>35</v>
      </c>
      <c r="T127" s="172">
        <f t="shared" si="13"/>
        <v>152</v>
      </c>
      <c r="U127" s="172">
        <v>2</v>
      </c>
      <c r="V127" s="173">
        <f t="shared" si="11"/>
        <v>1.3157894736842104</v>
      </c>
      <c r="W127" s="174">
        <f t="shared" si="12"/>
        <v>0.58823529411764708</v>
      </c>
    </row>
    <row r="128" spans="1:23" ht="18" hidden="1" outlineLevel="1" x14ac:dyDescent="0.25">
      <c r="A128" s="188">
        <v>16</v>
      </c>
      <c r="B128" s="189" t="s">
        <v>224</v>
      </c>
      <c r="C128" s="175">
        <v>420</v>
      </c>
      <c r="D128" s="175">
        <f t="shared" si="7"/>
        <v>129</v>
      </c>
      <c r="E128" s="190">
        <v>45</v>
      </c>
      <c r="F128" s="190">
        <v>45</v>
      </c>
      <c r="G128" s="190">
        <v>39</v>
      </c>
      <c r="H128" s="190">
        <f t="shared" si="8"/>
        <v>81</v>
      </c>
      <c r="I128" s="190">
        <v>39</v>
      </c>
      <c r="J128" s="190">
        <v>21</v>
      </c>
      <c r="K128" s="190">
        <v>21</v>
      </c>
      <c r="L128" s="190">
        <f t="shared" si="9"/>
        <v>81</v>
      </c>
      <c r="M128" s="190">
        <v>21</v>
      </c>
      <c r="N128" s="190">
        <v>21</v>
      </c>
      <c r="O128" s="190">
        <v>39</v>
      </c>
      <c r="P128" s="190">
        <f t="shared" si="10"/>
        <v>129</v>
      </c>
      <c r="Q128" s="190">
        <v>39</v>
      </c>
      <c r="R128" s="190">
        <v>45</v>
      </c>
      <c r="S128" s="190">
        <v>45</v>
      </c>
      <c r="T128" s="172">
        <f t="shared" si="13"/>
        <v>189</v>
      </c>
      <c r="U128" s="172">
        <v>14</v>
      </c>
      <c r="V128" s="173">
        <f t="shared" si="11"/>
        <v>7.4074074074074066</v>
      </c>
      <c r="W128" s="174">
        <f t="shared" si="12"/>
        <v>3.3333333333333335</v>
      </c>
    </row>
    <row r="129" spans="1:33" ht="24" customHeight="1" collapsed="1" x14ac:dyDescent="0.2">
      <c r="A129" s="169">
        <v>9</v>
      </c>
      <c r="B129" s="170" t="s">
        <v>284</v>
      </c>
      <c r="C129" s="171">
        <v>1200</v>
      </c>
      <c r="D129" s="171">
        <f t="shared" si="7"/>
        <v>300</v>
      </c>
      <c r="E129" s="171">
        <v>100</v>
      </c>
      <c r="F129" s="171">
        <v>100</v>
      </c>
      <c r="G129" s="171">
        <v>100</v>
      </c>
      <c r="H129" s="171">
        <f t="shared" si="8"/>
        <v>300</v>
      </c>
      <c r="I129" s="171">
        <v>100</v>
      </c>
      <c r="J129" s="171">
        <v>100</v>
      </c>
      <c r="K129" s="171">
        <v>100</v>
      </c>
      <c r="L129" s="171">
        <f t="shared" si="9"/>
        <v>300</v>
      </c>
      <c r="M129" s="171">
        <v>100</v>
      </c>
      <c r="N129" s="171">
        <v>100</v>
      </c>
      <c r="O129" s="171">
        <v>100</v>
      </c>
      <c r="P129" s="171">
        <f t="shared" si="10"/>
        <v>300</v>
      </c>
      <c r="Q129" s="171">
        <v>100</v>
      </c>
      <c r="R129" s="171">
        <v>100</v>
      </c>
      <c r="S129" s="171">
        <v>100</v>
      </c>
      <c r="T129" s="172">
        <f t="shared" si="13"/>
        <v>500</v>
      </c>
      <c r="U129" s="172">
        <f>SUM(U130:U140)</f>
        <v>65</v>
      </c>
      <c r="V129" s="173">
        <f t="shared" si="11"/>
        <v>13</v>
      </c>
      <c r="W129" s="174">
        <f t="shared" si="12"/>
        <v>5.416666666666667</v>
      </c>
    </row>
    <row r="130" spans="1:33" ht="18" hidden="1" outlineLevel="1" x14ac:dyDescent="0.25">
      <c r="A130" s="188">
        <v>1</v>
      </c>
      <c r="B130" s="191" t="s">
        <v>69</v>
      </c>
      <c r="C130" s="171">
        <v>120</v>
      </c>
      <c r="D130" s="171">
        <f t="shared" si="7"/>
        <v>30</v>
      </c>
      <c r="E130" s="178">
        <v>10</v>
      </c>
      <c r="F130" s="178">
        <v>10</v>
      </c>
      <c r="G130" s="178">
        <v>10</v>
      </c>
      <c r="H130" s="178">
        <f t="shared" si="8"/>
        <v>30</v>
      </c>
      <c r="I130" s="178">
        <v>10</v>
      </c>
      <c r="J130" s="178">
        <v>10</v>
      </c>
      <c r="K130" s="178">
        <v>10</v>
      </c>
      <c r="L130" s="178">
        <f t="shared" si="9"/>
        <v>30</v>
      </c>
      <c r="M130" s="178">
        <v>10</v>
      </c>
      <c r="N130" s="178">
        <v>10</v>
      </c>
      <c r="O130" s="178">
        <v>10</v>
      </c>
      <c r="P130" s="178">
        <f t="shared" si="10"/>
        <v>30</v>
      </c>
      <c r="Q130" s="178">
        <v>10</v>
      </c>
      <c r="R130" s="178">
        <v>10</v>
      </c>
      <c r="S130" s="178">
        <v>10</v>
      </c>
      <c r="T130" s="172">
        <f t="shared" si="13"/>
        <v>50</v>
      </c>
      <c r="U130" s="172">
        <v>8</v>
      </c>
      <c r="V130" s="173">
        <f t="shared" si="11"/>
        <v>16</v>
      </c>
      <c r="W130" s="174">
        <f t="shared" si="12"/>
        <v>6.666666666666667</v>
      </c>
    </row>
    <row r="131" spans="1:33" ht="18" hidden="1" outlineLevel="1" x14ac:dyDescent="0.25">
      <c r="A131" s="188">
        <v>2</v>
      </c>
      <c r="B131" s="191" t="s">
        <v>70</v>
      </c>
      <c r="C131" s="171">
        <v>120</v>
      </c>
      <c r="D131" s="171">
        <f t="shared" si="7"/>
        <v>30</v>
      </c>
      <c r="E131" s="178">
        <v>10</v>
      </c>
      <c r="F131" s="178">
        <v>10</v>
      </c>
      <c r="G131" s="178">
        <v>10</v>
      </c>
      <c r="H131" s="178">
        <f t="shared" si="8"/>
        <v>30</v>
      </c>
      <c r="I131" s="178">
        <v>10</v>
      </c>
      <c r="J131" s="178">
        <v>10</v>
      </c>
      <c r="K131" s="178">
        <v>10</v>
      </c>
      <c r="L131" s="178">
        <f t="shared" si="9"/>
        <v>30</v>
      </c>
      <c r="M131" s="178">
        <v>10</v>
      </c>
      <c r="N131" s="178">
        <v>10</v>
      </c>
      <c r="O131" s="178">
        <v>10</v>
      </c>
      <c r="P131" s="178">
        <f t="shared" si="10"/>
        <v>30</v>
      </c>
      <c r="Q131" s="178">
        <v>10</v>
      </c>
      <c r="R131" s="178">
        <v>10</v>
      </c>
      <c r="S131" s="178">
        <v>10</v>
      </c>
      <c r="T131" s="172">
        <f t="shared" si="13"/>
        <v>50</v>
      </c>
      <c r="U131" s="172">
        <v>4</v>
      </c>
      <c r="V131" s="173">
        <f t="shared" si="11"/>
        <v>8</v>
      </c>
      <c r="W131" s="174">
        <f t="shared" si="12"/>
        <v>3.3333333333333335</v>
      </c>
    </row>
    <row r="132" spans="1:33" ht="18" hidden="1" outlineLevel="1" x14ac:dyDescent="0.25">
      <c r="A132" s="188">
        <v>3</v>
      </c>
      <c r="B132" s="192" t="s">
        <v>71</v>
      </c>
      <c r="C132" s="171">
        <v>60</v>
      </c>
      <c r="D132" s="171">
        <f t="shared" si="7"/>
        <v>15</v>
      </c>
      <c r="E132" s="178">
        <v>5</v>
      </c>
      <c r="F132" s="178">
        <v>5</v>
      </c>
      <c r="G132" s="178">
        <v>5</v>
      </c>
      <c r="H132" s="178">
        <f t="shared" si="8"/>
        <v>15</v>
      </c>
      <c r="I132" s="178">
        <v>5</v>
      </c>
      <c r="J132" s="178">
        <v>5</v>
      </c>
      <c r="K132" s="178">
        <v>5</v>
      </c>
      <c r="L132" s="178">
        <f t="shared" si="9"/>
        <v>15</v>
      </c>
      <c r="M132" s="178">
        <v>5</v>
      </c>
      <c r="N132" s="178">
        <v>5</v>
      </c>
      <c r="O132" s="178">
        <v>5</v>
      </c>
      <c r="P132" s="178">
        <f t="shared" si="10"/>
        <v>15</v>
      </c>
      <c r="Q132" s="178">
        <v>5</v>
      </c>
      <c r="R132" s="178">
        <v>5</v>
      </c>
      <c r="S132" s="178">
        <v>5</v>
      </c>
      <c r="T132" s="172">
        <f t="shared" si="13"/>
        <v>25</v>
      </c>
      <c r="U132" s="172">
        <v>3</v>
      </c>
      <c r="V132" s="173">
        <f t="shared" si="11"/>
        <v>12</v>
      </c>
      <c r="W132" s="174">
        <f t="shared" si="12"/>
        <v>5</v>
      </c>
    </row>
    <row r="133" spans="1:33" ht="18" hidden="1" outlineLevel="1" x14ac:dyDescent="0.25">
      <c r="A133" s="188">
        <v>4</v>
      </c>
      <c r="B133" s="191" t="s">
        <v>72</v>
      </c>
      <c r="C133" s="171">
        <v>120</v>
      </c>
      <c r="D133" s="171">
        <f t="shared" si="7"/>
        <v>30</v>
      </c>
      <c r="E133" s="178">
        <v>10</v>
      </c>
      <c r="F133" s="178">
        <v>10</v>
      </c>
      <c r="G133" s="178">
        <v>10</v>
      </c>
      <c r="H133" s="178">
        <f t="shared" si="8"/>
        <v>30</v>
      </c>
      <c r="I133" s="178">
        <v>10</v>
      </c>
      <c r="J133" s="178">
        <v>10</v>
      </c>
      <c r="K133" s="178">
        <v>10</v>
      </c>
      <c r="L133" s="178">
        <f t="shared" si="9"/>
        <v>30</v>
      </c>
      <c r="M133" s="178">
        <v>10</v>
      </c>
      <c r="N133" s="178">
        <v>10</v>
      </c>
      <c r="O133" s="178">
        <v>10</v>
      </c>
      <c r="P133" s="178">
        <f t="shared" si="10"/>
        <v>30</v>
      </c>
      <c r="Q133" s="178">
        <v>10</v>
      </c>
      <c r="R133" s="178">
        <v>10</v>
      </c>
      <c r="S133" s="178">
        <v>10</v>
      </c>
      <c r="T133" s="172">
        <f t="shared" si="13"/>
        <v>50</v>
      </c>
      <c r="U133" s="172">
        <v>11</v>
      </c>
      <c r="V133" s="173">
        <f t="shared" si="11"/>
        <v>22</v>
      </c>
      <c r="W133" s="174">
        <f t="shared" si="12"/>
        <v>9.1666666666666661</v>
      </c>
    </row>
    <row r="134" spans="1:33" ht="18" hidden="1" outlineLevel="1" x14ac:dyDescent="0.25">
      <c r="A134" s="188">
        <v>5</v>
      </c>
      <c r="B134" s="191" t="s">
        <v>73</v>
      </c>
      <c r="C134" s="171">
        <v>120</v>
      </c>
      <c r="D134" s="171">
        <f t="shared" ref="D134:D197" si="14">SUM(E134:G134)</f>
        <v>30</v>
      </c>
      <c r="E134" s="178">
        <v>10</v>
      </c>
      <c r="F134" s="178">
        <v>10</v>
      </c>
      <c r="G134" s="178">
        <v>10</v>
      </c>
      <c r="H134" s="178">
        <f t="shared" ref="H134:H197" si="15">SUM(I134:K134)</f>
        <v>30</v>
      </c>
      <c r="I134" s="178">
        <v>10</v>
      </c>
      <c r="J134" s="178">
        <v>10</v>
      </c>
      <c r="K134" s="178">
        <v>10</v>
      </c>
      <c r="L134" s="178">
        <f t="shared" ref="L134:L197" si="16">SUM(M134:O134)</f>
        <v>30</v>
      </c>
      <c r="M134" s="178">
        <v>10</v>
      </c>
      <c r="N134" s="178">
        <v>10</v>
      </c>
      <c r="O134" s="178">
        <v>10</v>
      </c>
      <c r="P134" s="178">
        <f t="shared" ref="P134:P197" si="17">SUM(Q134:S134)</f>
        <v>30</v>
      </c>
      <c r="Q134" s="178">
        <v>10</v>
      </c>
      <c r="R134" s="178">
        <v>10</v>
      </c>
      <c r="S134" s="178">
        <v>10</v>
      </c>
      <c r="T134" s="172">
        <f t="shared" si="13"/>
        <v>50</v>
      </c>
      <c r="U134" s="172">
        <v>7</v>
      </c>
      <c r="V134" s="173">
        <f t="shared" ref="V134:V197" si="18">+U134/T134*100</f>
        <v>14.000000000000002</v>
      </c>
      <c r="W134" s="174">
        <f t="shared" ref="W134:W197" si="19">+U134/C134*100</f>
        <v>5.833333333333333</v>
      </c>
    </row>
    <row r="135" spans="1:33" ht="18" hidden="1" outlineLevel="1" x14ac:dyDescent="0.25">
      <c r="A135" s="188">
        <v>6</v>
      </c>
      <c r="B135" s="191" t="s">
        <v>74</v>
      </c>
      <c r="C135" s="171">
        <v>60</v>
      </c>
      <c r="D135" s="171">
        <f t="shared" si="14"/>
        <v>15</v>
      </c>
      <c r="E135" s="178">
        <v>5</v>
      </c>
      <c r="F135" s="178">
        <v>5</v>
      </c>
      <c r="G135" s="178">
        <v>5</v>
      </c>
      <c r="H135" s="178">
        <f t="shared" si="15"/>
        <v>15</v>
      </c>
      <c r="I135" s="178">
        <v>5</v>
      </c>
      <c r="J135" s="178">
        <v>5</v>
      </c>
      <c r="K135" s="178">
        <v>5</v>
      </c>
      <c r="L135" s="178">
        <f t="shared" si="16"/>
        <v>15</v>
      </c>
      <c r="M135" s="178">
        <v>5</v>
      </c>
      <c r="N135" s="178">
        <v>5</v>
      </c>
      <c r="O135" s="178">
        <v>5</v>
      </c>
      <c r="P135" s="178">
        <f t="shared" si="17"/>
        <v>15</v>
      </c>
      <c r="Q135" s="178">
        <v>5</v>
      </c>
      <c r="R135" s="178">
        <v>5</v>
      </c>
      <c r="S135" s="178">
        <v>5</v>
      </c>
      <c r="T135" s="172">
        <f t="shared" ref="T135:T198" si="20">E135+F135+G135+I135+J135</f>
        <v>25</v>
      </c>
      <c r="U135" s="172">
        <v>5</v>
      </c>
      <c r="V135" s="173">
        <f t="shared" si="18"/>
        <v>20</v>
      </c>
      <c r="W135" s="174">
        <f t="shared" si="19"/>
        <v>8.3333333333333321</v>
      </c>
    </row>
    <row r="136" spans="1:33" ht="18" hidden="1" outlineLevel="1" x14ac:dyDescent="0.25">
      <c r="A136" s="188">
        <v>7</v>
      </c>
      <c r="B136" s="191" t="s">
        <v>75</v>
      </c>
      <c r="C136" s="171">
        <v>120</v>
      </c>
      <c r="D136" s="171">
        <f t="shared" si="14"/>
        <v>30</v>
      </c>
      <c r="E136" s="178">
        <v>10</v>
      </c>
      <c r="F136" s="178">
        <v>10</v>
      </c>
      <c r="G136" s="178">
        <v>10</v>
      </c>
      <c r="H136" s="178">
        <f t="shared" si="15"/>
        <v>30</v>
      </c>
      <c r="I136" s="178">
        <v>10</v>
      </c>
      <c r="J136" s="178">
        <v>10</v>
      </c>
      <c r="K136" s="178">
        <v>10</v>
      </c>
      <c r="L136" s="178">
        <f t="shared" si="16"/>
        <v>30</v>
      </c>
      <c r="M136" s="178">
        <v>10</v>
      </c>
      <c r="N136" s="178">
        <v>10</v>
      </c>
      <c r="O136" s="178">
        <v>10</v>
      </c>
      <c r="P136" s="178">
        <f t="shared" si="17"/>
        <v>30</v>
      </c>
      <c r="Q136" s="178">
        <v>10</v>
      </c>
      <c r="R136" s="178">
        <v>10</v>
      </c>
      <c r="S136" s="178">
        <v>10</v>
      </c>
      <c r="T136" s="172">
        <f t="shared" si="20"/>
        <v>50</v>
      </c>
      <c r="U136" s="172">
        <v>5</v>
      </c>
      <c r="V136" s="173">
        <f t="shared" si="18"/>
        <v>10</v>
      </c>
      <c r="W136" s="174">
        <f t="shared" si="19"/>
        <v>4.1666666666666661</v>
      </c>
    </row>
    <row r="137" spans="1:33" ht="18" hidden="1" outlineLevel="1" x14ac:dyDescent="0.25">
      <c r="A137" s="188">
        <v>8</v>
      </c>
      <c r="B137" s="191" t="s">
        <v>76</v>
      </c>
      <c r="C137" s="171">
        <v>120</v>
      </c>
      <c r="D137" s="171">
        <f t="shared" si="14"/>
        <v>30</v>
      </c>
      <c r="E137" s="178">
        <v>10</v>
      </c>
      <c r="F137" s="178">
        <v>10</v>
      </c>
      <c r="G137" s="178">
        <v>10</v>
      </c>
      <c r="H137" s="178">
        <f t="shared" si="15"/>
        <v>30</v>
      </c>
      <c r="I137" s="178">
        <v>10</v>
      </c>
      <c r="J137" s="178">
        <v>10</v>
      </c>
      <c r="K137" s="178">
        <v>10</v>
      </c>
      <c r="L137" s="178">
        <f t="shared" si="16"/>
        <v>30</v>
      </c>
      <c r="M137" s="178">
        <v>10</v>
      </c>
      <c r="N137" s="178">
        <v>10</v>
      </c>
      <c r="O137" s="178">
        <v>10</v>
      </c>
      <c r="P137" s="178">
        <f t="shared" si="17"/>
        <v>30</v>
      </c>
      <c r="Q137" s="178">
        <v>10</v>
      </c>
      <c r="R137" s="178">
        <v>10</v>
      </c>
      <c r="S137" s="178">
        <v>10</v>
      </c>
      <c r="T137" s="172">
        <f t="shared" si="20"/>
        <v>50</v>
      </c>
      <c r="U137" s="172">
        <v>5</v>
      </c>
      <c r="V137" s="173">
        <f t="shared" si="18"/>
        <v>10</v>
      </c>
      <c r="W137" s="174">
        <f t="shared" si="19"/>
        <v>4.1666666666666661</v>
      </c>
    </row>
    <row r="138" spans="1:33" ht="18" hidden="1" outlineLevel="1" x14ac:dyDescent="0.25">
      <c r="A138" s="188">
        <v>9</v>
      </c>
      <c r="B138" s="191" t="s">
        <v>77</v>
      </c>
      <c r="C138" s="171">
        <v>120</v>
      </c>
      <c r="D138" s="171">
        <f t="shared" si="14"/>
        <v>30</v>
      </c>
      <c r="E138" s="178">
        <v>10</v>
      </c>
      <c r="F138" s="178">
        <v>10</v>
      </c>
      <c r="G138" s="178">
        <v>10</v>
      </c>
      <c r="H138" s="178">
        <f t="shared" si="15"/>
        <v>30</v>
      </c>
      <c r="I138" s="178">
        <v>10</v>
      </c>
      <c r="J138" s="178">
        <v>10</v>
      </c>
      <c r="K138" s="178">
        <v>10</v>
      </c>
      <c r="L138" s="178">
        <f t="shared" si="16"/>
        <v>30</v>
      </c>
      <c r="M138" s="178">
        <v>10</v>
      </c>
      <c r="N138" s="178">
        <v>10</v>
      </c>
      <c r="O138" s="178">
        <v>10</v>
      </c>
      <c r="P138" s="178">
        <f t="shared" si="17"/>
        <v>30</v>
      </c>
      <c r="Q138" s="178">
        <v>10</v>
      </c>
      <c r="R138" s="178">
        <v>10</v>
      </c>
      <c r="S138" s="178">
        <v>10</v>
      </c>
      <c r="T138" s="172">
        <f t="shared" si="20"/>
        <v>50</v>
      </c>
      <c r="U138" s="172">
        <v>5</v>
      </c>
      <c r="V138" s="173">
        <f t="shared" si="18"/>
        <v>10</v>
      </c>
      <c r="W138" s="174">
        <f t="shared" si="19"/>
        <v>4.1666666666666661</v>
      </c>
    </row>
    <row r="139" spans="1:33" ht="18" hidden="1" outlineLevel="1" x14ac:dyDescent="0.25">
      <c r="A139" s="188">
        <v>10</v>
      </c>
      <c r="B139" s="191" t="s">
        <v>78</v>
      </c>
      <c r="C139" s="171">
        <v>120</v>
      </c>
      <c r="D139" s="171">
        <f t="shared" si="14"/>
        <v>30</v>
      </c>
      <c r="E139" s="178">
        <v>10</v>
      </c>
      <c r="F139" s="178">
        <v>10</v>
      </c>
      <c r="G139" s="178">
        <v>10</v>
      </c>
      <c r="H139" s="178">
        <f t="shared" si="15"/>
        <v>30</v>
      </c>
      <c r="I139" s="178">
        <v>10</v>
      </c>
      <c r="J139" s="178">
        <v>10</v>
      </c>
      <c r="K139" s="178">
        <v>10</v>
      </c>
      <c r="L139" s="178">
        <f t="shared" si="16"/>
        <v>30</v>
      </c>
      <c r="M139" s="178">
        <v>10</v>
      </c>
      <c r="N139" s="178">
        <v>10</v>
      </c>
      <c r="O139" s="178">
        <v>10</v>
      </c>
      <c r="P139" s="178">
        <f t="shared" si="17"/>
        <v>30</v>
      </c>
      <c r="Q139" s="178">
        <v>10</v>
      </c>
      <c r="R139" s="178">
        <v>10</v>
      </c>
      <c r="S139" s="178">
        <v>10</v>
      </c>
      <c r="T139" s="172">
        <f t="shared" si="20"/>
        <v>50</v>
      </c>
      <c r="U139" s="172">
        <v>6</v>
      </c>
      <c r="V139" s="173">
        <f t="shared" si="18"/>
        <v>12</v>
      </c>
      <c r="W139" s="174">
        <f t="shared" si="19"/>
        <v>5</v>
      </c>
    </row>
    <row r="140" spans="1:33" ht="18" hidden="1" outlineLevel="1" x14ac:dyDescent="0.25">
      <c r="A140" s="188">
        <v>11</v>
      </c>
      <c r="B140" s="191" t="s">
        <v>79</v>
      </c>
      <c r="C140" s="171">
        <v>120</v>
      </c>
      <c r="D140" s="171">
        <f t="shared" si="14"/>
        <v>30</v>
      </c>
      <c r="E140" s="178">
        <v>10</v>
      </c>
      <c r="F140" s="178">
        <v>10</v>
      </c>
      <c r="G140" s="178">
        <v>10</v>
      </c>
      <c r="H140" s="178">
        <f t="shared" si="15"/>
        <v>30</v>
      </c>
      <c r="I140" s="178">
        <v>10</v>
      </c>
      <c r="J140" s="178">
        <v>10</v>
      </c>
      <c r="K140" s="178">
        <v>10</v>
      </c>
      <c r="L140" s="178">
        <f t="shared" si="16"/>
        <v>30</v>
      </c>
      <c r="M140" s="178">
        <v>10</v>
      </c>
      <c r="N140" s="178">
        <v>10</v>
      </c>
      <c r="O140" s="178">
        <v>10</v>
      </c>
      <c r="P140" s="178">
        <f t="shared" si="17"/>
        <v>30</v>
      </c>
      <c r="Q140" s="178">
        <v>10</v>
      </c>
      <c r="R140" s="178">
        <v>10</v>
      </c>
      <c r="S140" s="178">
        <v>10</v>
      </c>
      <c r="T140" s="172">
        <f t="shared" si="20"/>
        <v>50</v>
      </c>
      <c r="U140" s="172">
        <v>6</v>
      </c>
      <c r="V140" s="173">
        <f t="shared" si="18"/>
        <v>12</v>
      </c>
      <c r="W140" s="174">
        <f t="shared" si="19"/>
        <v>5</v>
      </c>
    </row>
    <row r="141" spans="1:33" ht="24" customHeight="1" collapsed="1" x14ac:dyDescent="0.2">
      <c r="A141" s="169">
        <v>10</v>
      </c>
      <c r="B141" s="170" t="s">
        <v>285</v>
      </c>
      <c r="C141" s="171">
        <v>3800</v>
      </c>
      <c r="D141" s="171">
        <f t="shared" si="14"/>
        <v>1150</v>
      </c>
      <c r="E141" s="171">
        <v>450</v>
      </c>
      <c r="F141" s="171">
        <v>400</v>
      </c>
      <c r="G141" s="171">
        <v>300</v>
      </c>
      <c r="H141" s="171">
        <f t="shared" si="15"/>
        <v>700</v>
      </c>
      <c r="I141" s="171">
        <v>300</v>
      </c>
      <c r="J141" s="171">
        <v>200</v>
      </c>
      <c r="K141" s="171">
        <v>200</v>
      </c>
      <c r="L141" s="171">
        <f t="shared" si="16"/>
        <v>800</v>
      </c>
      <c r="M141" s="171">
        <v>200</v>
      </c>
      <c r="N141" s="171">
        <v>300</v>
      </c>
      <c r="O141" s="171">
        <v>300</v>
      </c>
      <c r="P141" s="171">
        <f t="shared" si="17"/>
        <v>1150</v>
      </c>
      <c r="Q141" s="171">
        <v>300</v>
      </c>
      <c r="R141" s="171">
        <v>400</v>
      </c>
      <c r="S141" s="171">
        <v>450</v>
      </c>
      <c r="T141" s="172">
        <f t="shared" si="20"/>
        <v>1650</v>
      </c>
      <c r="U141" s="172">
        <f>SUM(U142:U156)</f>
        <v>68</v>
      </c>
      <c r="V141" s="173">
        <f t="shared" si="18"/>
        <v>4.1212121212121211</v>
      </c>
      <c r="W141" s="174">
        <f t="shared" si="19"/>
        <v>1.7894736842105261</v>
      </c>
    </row>
    <row r="142" spans="1:33" ht="18" hidden="1" outlineLevel="1" x14ac:dyDescent="0.25">
      <c r="A142" s="193">
        <v>1</v>
      </c>
      <c r="B142" s="194" t="s">
        <v>225</v>
      </c>
      <c r="C142" s="195">
        <v>250</v>
      </c>
      <c r="D142" s="195">
        <f t="shared" si="14"/>
        <v>77</v>
      </c>
      <c r="E142" s="195">
        <v>30</v>
      </c>
      <c r="F142" s="195">
        <v>27</v>
      </c>
      <c r="G142" s="195">
        <v>20</v>
      </c>
      <c r="H142" s="195">
        <f t="shared" si="15"/>
        <v>48</v>
      </c>
      <c r="I142" s="195">
        <v>20</v>
      </c>
      <c r="J142" s="195">
        <v>14</v>
      </c>
      <c r="K142" s="195">
        <v>14</v>
      </c>
      <c r="L142" s="195">
        <f t="shared" si="16"/>
        <v>54</v>
      </c>
      <c r="M142" s="195">
        <v>14</v>
      </c>
      <c r="N142" s="195">
        <v>20</v>
      </c>
      <c r="O142" s="195">
        <v>20</v>
      </c>
      <c r="P142" s="195">
        <f t="shared" si="17"/>
        <v>77</v>
      </c>
      <c r="Q142" s="195">
        <v>20</v>
      </c>
      <c r="R142" s="195">
        <v>27</v>
      </c>
      <c r="S142" s="195">
        <v>30</v>
      </c>
      <c r="T142" s="196">
        <f t="shared" si="20"/>
        <v>111</v>
      </c>
      <c r="U142" s="197">
        <v>5</v>
      </c>
      <c r="V142" s="173">
        <f t="shared" si="18"/>
        <v>4.5045045045045047</v>
      </c>
      <c r="W142" s="174">
        <f t="shared" si="19"/>
        <v>2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8" hidden="1" outlineLevel="1" x14ac:dyDescent="0.25">
      <c r="A143" s="193">
        <v>2</v>
      </c>
      <c r="B143" s="194" t="s">
        <v>226</v>
      </c>
      <c r="C143" s="195">
        <v>200</v>
      </c>
      <c r="D143" s="195">
        <f t="shared" si="14"/>
        <v>62</v>
      </c>
      <c r="E143" s="195">
        <v>24</v>
      </c>
      <c r="F143" s="195">
        <v>22</v>
      </c>
      <c r="G143" s="195">
        <v>16</v>
      </c>
      <c r="H143" s="195">
        <f t="shared" si="15"/>
        <v>38</v>
      </c>
      <c r="I143" s="195">
        <v>16</v>
      </c>
      <c r="J143" s="195">
        <v>11</v>
      </c>
      <c r="K143" s="195">
        <v>11</v>
      </c>
      <c r="L143" s="195">
        <f t="shared" si="16"/>
        <v>43</v>
      </c>
      <c r="M143" s="195">
        <v>11</v>
      </c>
      <c r="N143" s="195">
        <v>16</v>
      </c>
      <c r="O143" s="195">
        <v>16</v>
      </c>
      <c r="P143" s="195">
        <f t="shared" si="17"/>
        <v>62</v>
      </c>
      <c r="Q143" s="195">
        <v>16</v>
      </c>
      <c r="R143" s="195">
        <v>22</v>
      </c>
      <c r="S143" s="195">
        <v>24</v>
      </c>
      <c r="T143" s="196">
        <f t="shared" si="20"/>
        <v>89</v>
      </c>
      <c r="U143" s="197">
        <v>6</v>
      </c>
      <c r="V143" s="173">
        <f t="shared" si="18"/>
        <v>6.7415730337078648</v>
      </c>
      <c r="W143" s="174">
        <f t="shared" si="19"/>
        <v>3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8" hidden="1" outlineLevel="1" x14ac:dyDescent="0.25">
      <c r="A144" s="193">
        <v>3</v>
      </c>
      <c r="B144" s="194" t="s">
        <v>227</v>
      </c>
      <c r="C144" s="195">
        <v>100</v>
      </c>
      <c r="D144" s="195">
        <f t="shared" si="14"/>
        <v>31</v>
      </c>
      <c r="E144" s="195">
        <v>12</v>
      </c>
      <c r="F144" s="195">
        <v>11</v>
      </c>
      <c r="G144" s="195">
        <v>8</v>
      </c>
      <c r="H144" s="195">
        <f t="shared" si="15"/>
        <v>20</v>
      </c>
      <c r="I144" s="195">
        <v>8</v>
      </c>
      <c r="J144" s="195">
        <v>6</v>
      </c>
      <c r="K144" s="195">
        <v>6</v>
      </c>
      <c r="L144" s="195">
        <f t="shared" si="16"/>
        <v>22</v>
      </c>
      <c r="M144" s="195">
        <v>6</v>
      </c>
      <c r="N144" s="195">
        <v>8</v>
      </c>
      <c r="O144" s="195">
        <v>8</v>
      </c>
      <c r="P144" s="195">
        <f t="shared" si="17"/>
        <v>31</v>
      </c>
      <c r="Q144" s="195">
        <v>8</v>
      </c>
      <c r="R144" s="195">
        <v>11</v>
      </c>
      <c r="S144" s="195">
        <v>12</v>
      </c>
      <c r="T144" s="196">
        <f t="shared" si="20"/>
        <v>45</v>
      </c>
      <c r="U144" s="197">
        <v>4</v>
      </c>
      <c r="V144" s="173">
        <f t="shared" si="18"/>
        <v>8.8888888888888893</v>
      </c>
      <c r="W144" s="174">
        <f t="shared" si="19"/>
        <v>4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8" hidden="1" outlineLevel="1" x14ac:dyDescent="0.25">
      <c r="A145" s="193">
        <v>4</v>
      </c>
      <c r="B145" s="194" t="s">
        <v>228</v>
      </c>
      <c r="C145" s="195">
        <v>120</v>
      </c>
      <c r="D145" s="195">
        <f t="shared" si="14"/>
        <v>38</v>
      </c>
      <c r="E145" s="195">
        <v>15</v>
      </c>
      <c r="F145" s="195">
        <v>13</v>
      </c>
      <c r="G145" s="195">
        <v>10</v>
      </c>
      <c r="H145" s="195">
        <f t="shared" si="15"/>
        <v>24</v>
      </c>
      <c r="I145" s="195">
        <v>10</v>
      </c>
      <c r="J145" s="195">
        <v>7</v>
      </c>
      <c r="K145" s="195">
        <v>7</v>
      </c>
      <c r="L145" s="195">
        <f t="shared" si="16"/>
        <v>27</v>
      </c>
      <c r="M145" s="195">
        <v>7</v>
      </c>
      <c r="N145" s="195">
        <v>10</v>
      </c>
      <c r="O145" s="195">
        <v>10</v>
      </c>
      <c r="P145" s="195">
        <f t="shared" si="17"/>
        <v>38</v>
      </c>
      <c r="Q145" s="195">
        <v>10</v>
      </c>
      <c r="R145" s="195">
        <v>13</v>
      </c>
      <c r="S145" s="195">
        <v>15</v>
      </c>
      <c r="T145" s="196">
        <f t="shared" si="20"/>
        <v>55</v>
      </c>
      <c r="U145" s="197">
        <v>6</v>
      </c>
      <c r="V145" s="173">
        <f t="shared" si="18"/>
        <v>10.909090909090908</v>
      </c>
      <c r="W145" s="174">
        <f t="shared" si="19"/>
        <v>5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8" hidden="1" outlineLevel="1" x14ac:dyDescent="0.25">
      <c r="A146" s="193">
        <v>5</v>
      </c>
      <c r="B146" s="194" t="s">
        <v>229</v>
      </c>
      <c r="C146" s="195">
        <v>500</v>
      </c>
      <c r="D146" s="195">
        <f t="shared" si="14"/>
        <v>153</v>
      </c>
      <c r="E146" s="195">
        <v>60</v>
      </c>
      <c r="F146" s="195">
        <v>53</v>
      </c>
      <c r="G146" s="195">
        <v>40</v>
      </c>
      <c r="H146" s="195">
        <f t="shared" si="15"/>
        <v>94</v>
      </c>
      <c r="I146" s="195">
        <v>40</v>
      </c>
      <c r="J146" s="195">
        <v>27</v>
      </c>
      <c r="K146" s="195">
        <v>27</v>
      </c>
      <c r="L146" s="195">
        <f t="shared" si="16"/>
        <v>107</v>
      </c>
      <c r="M146" s="195">
        <v>27</v>
      </c>
      <c r="N146" s="195">
        <v>40</v>
      </c>
      <c r="O146" s="195">
        <v>40</v>
      </c>
      <c r="P146" s="195">
        <f t="shared" si="17"/>
        <v>153</v>
      </c>
      <c r="Q146" s="195">
        <v>40</v>
      </c>
      <c r="R146" s="195">
        <v>53</v>
      </c>
      <c r="S146" s="195">
        <v>60</v>
      </c>
      <c r="T146" s="196">
        <f t="shared" si="20"/>
        <v>220</v>
      </c>
      <c r="U146" s="197">
        <v>3</v>
      </c>
      <c r="V146" s="173">
        <f t="shared" si="18"/>
        <v>1.3636363636363635</v>
      </c>
      <c r="W146" s="174">
        <f t="shared" si="19"/>
        <v>0.6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8" hidden="1" outlineLevel="1" x14ac:dyDescent="0.25">
      <c r="A147" s="193">
        <v>6</v>
      </c>
      <c r="B147" s="194" t="s">
        <v>230</v>
      </c>
      <c r="C147" s="195">
        <v>400</v>
      </c>
      <c r="D147" s="195">
        <f t="shared" si="14"/>
        <v>123</v>
      </c>
      <c r="E147" s="195">
        <v>48</v>
      </c>
      <c r="F147" s="195">
        <v>43</v>
      </c>
      <c r="G147" s="195">
        <v>32</v>
      </c>
      <c r="H147" s="195">
        <f t="shared" si="15"/>
        <v>76</v>
      </c>
      <c r="I147" s="195">
        <v>32</v>
      </c>
      <c r="J147" s="195">
        <v>22</v>
      </c>
      <c r="K147" s="195">
        <v>22</v>
      </c>
      <c r="L147" s="195">
        <f t="shared" si="16"/>
        <v>86</v>
      </c>
      <c r="M147" s="195">
        <v>22</v>
      </c>
      <c r="N147" s="195">
        <v>32</v>
      </c>
      <c r="O147" s="195">
        <v>32</v>
      </c>
      <c r="P147" s="195">
        <f t="shared" si="17"/>
        <v>123</v>
      </c>
      <c r="Q147" s="195">
        <v>32</v>
      </c>
      <c r="R147" s="195">
        <v>43</v>
      </c>
      <c r="S147" s="195">
        <v>48</v>
      </c>
      <c r="T147" s="196">
        <f t="shared" si="20"/>
        <v>177</v>
      </c>
      <c r="U147" s="197">
        <v>7</v>
      </c>
      <c r="V147" s="173">
        <f t="shared" si="18"/>
        <v>3.9548022598870061</v>
      </c>
      <c r="W147" s="174">
        <f t="shared" si="19"/>
        <v>1.7500000000000002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8" hidden="1" outlineLevel="1" x14ac:dyDescent="0.25">
      <c r="A148" s="193">
        <v>7</v>
      </c>
      <c r="B148" s="194" t="s">
        <v>231</v>
      </c>
      <c r="C148" s="195">
        <v>100</v>
      </c>
      <c r="D148" s="195">
        <f t="shared" si="14"/>
        <v>31</v>
      </c>
      <c r="E148" s="195">
        <v>12</v>
      </c>
      <c r="F148" s="195">
        <v>11</v>
      </c>
      <c r="G148" s="195">
        <v>8</v>
      </c>
      <c r="H148" s="195">
        <f t="shared" si="15"/>
        <v>20</v>
      </c>
      <c r="I148" s="195">
        <v>8</v>
      </c>
      <c r="J148" s="195">
        <v>6</v>
      </c>
      <c r="K148" s="195">
        <v>6</v>
      </c>
      <c r="L148" s="195">
        <f t="shared" si="16"/>
        <v>22</v>
      </c>
      <c r="M148" s="195">
        <v>6</v>
      </c>
      <c r="N148" s="195">
        <v>8</v>
      </c>
      <c r="O148" s="195">
        <v>8</v>
      </c>
      <c r="P148" s="195">
        <f t="shared" si="17"/>
        <v>31</v>
      </c>
      <c r="Q148" s="195">
        <v>8</v>
      </c>
      <c r="R148" s="195">
        <v>11</v>
      </c>
      <c r="S148" s="195">
        <v>12</v>
      </c>
      <c r="T148" s="196">
        <f t="shared" si="20"/>
        <v>45</v>
      </c>
      <c r="U148" s="197">
        <v>4</v>
      </c>
      <c r="V148" s="173">
        <f t="shared" si="18"/>
        <v>8.8888888888888893</v>
      </c>
      <c r="W148" s="174">
        <f t="shared" si="19"/>
        <v>4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8" hidden="1" outlineLevel="1" x14ac:dyDescent="0.25">
      <c r="A149" s="193">
        <v>8</v>
      </c>
      <c r="B149" s="194" t="s">
        <v>232</v>
      </c>
      <c r="C149" s="195">
        <v>200</v>
      </c>
      <c r="D149" s="195">
        <f t="shared" si="14"/>
        <v>62</v>
      </c>
      <c r="E149" s="195">
        <v>24</v>
      </c>
      <c r="F149" s="195">
        <v>22</v>
      </c>
      <c r="G149" s="195">
        <v>16</v>
      </c>
      <c r="H149" s="195">
        <f t="shared" si="15"/>
        <v>38</v>
      </c>
      <c r="I149" s="195">
        <v>16</v>
      </c>
      <c r="J149" s="195">
        <v>11</v>
      </c>
      <c r="K149" s="195">
        <v>11</v>
      </c>
      <c r="L149" s="195">
        <f t="shared" si="16"/>
        <v>43</v>
      </c>
      <c r="M149" s="195">
        <v>11</v>
      </c>
      <c r="N149" s="195">
        <v>16</v>
      </c>
      <c r="O149" s="195">
        <v>16</v>
      </c>
      <c r="P149" s="195">
        <f t="shared" si="17"/>
        <v>62</v>
      </c>
      <c r="Q149" s="195">
        <v>16</v>
      </c>
      <c r="R149" s="195">
        <v>22</v>
      </c>
      <c r="S149" s="195">
        <v>24</v>
      </c>
      <c r="T149" s="196">
        <f t="shared" si="20"/>
        <v>89</v>
      </c>
      <c r="U149" s="197">
        <v>5</v>
      </c>
      <c r="V149" s="173">
        <f t="shared" si="18"/>
        <v>5.6179775280898872</v>
      </c>
      <c r="W149" s="174">
        <f t="shared" si="19"/>
        <v>2.5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8" hidden="1" outlineLevel="1" x14ac:dyDescent="0.25">
      <c r="A150" s="193">
        <v>9</v>
      </c>
      <c r="B150" s="194" t="s">
        <v>233</v>
      </c>
      <c r="C150" s="195">
        <v>130</v>
      </c>
      <c r="D150" s="195">
        <f t="shared" si="14"/>
        <v>41</v>
      </c>
      <c r="E150" s="195">
        <v>16</v>
      </c>
      <c r="F150" s="195">
        <v>14</v>
      </c>
      <c r="G150" s="195">
        <v>11</v>
      </c>
      <c r="H150" s="195">
        <f t="shared" si="15"/>
        <v>25</v>
      </c>
      <c r="I150" s="195">
        <v>11</v>
      </c>
      <c r="J150" s="195">
        <v>7</v>
      </c>
      <c r="K150" s="195">
        <v>7</v>
      </c>
      <c r="L150" s="195">
        <f t="shared" si="16"/>
        <v>29</v>
      </c>
      <c r="M150" s="195">
        <v>7</v>
      </c>
      <c r="N150" s="195">
        <v>11</v>
      </c>
      <c r="O150" s="195">
        <v>11</v>
      </c>
      <c r="P150" s="195">
        <f t="shared" si="17"/>
        <v>41</v>
      </c>
      <c r="Q150" s="195">
        <v>11</v>
      </c>
      <c r="R150" s="195">
        <v>14</v>
      </c>
      <c r="S150" s="195">
        <v>16</v>
      </c>
      <c r="T150" s="196">
        <f t="shared" si="20"/>
        <v>59</v>
      </c>
      <c r="U150" s="197">
        <v>4</v>
      </c>
      <c r="V150" s="173">
        <f t="shared" si="18"/>
        <v>6.7796610169491522</v>
      </c>
      <c r="W150" s="174">
        <f t="shared" si="19"/>
        <v>3.0769230769230771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8" hidden="1" outlineLevel="1" x14ac:dyDescent="0.25">
      <c r="A151" s="193">
        <v>10</v>
      </c>
      <c r="B151" s="194" t="s">
        <v>234</v>
      </c>
      <c r="C151" s="195">
        <v>200</v>
      </c>
      <c r="D151" s="195">
        <f t="shared" si="14"/>
        <v>62</v>
      </c>
      <c r="E151" s="195">
        <v>24</v>
      </c>
      <c r="F151" s="195">
        <v>22</v>
      </c>
      <c r="G151" s="195">
        <v>16</v>
      </c>
      <c r="H151" s="195">
        <f t="shared" si="15"/>
        <v>38</v>
      </c>
      <c r="I151" s="195">
        <v>16</v>
      </c>
      <c r="J151" s="195">
        <v>11</v>
      </c>
      <c r="K151" s="195">
        <v>11</v>
      </c>
      <c r="L151" s="195">
        <f t="shared" si="16"/>
        <v>43</v>
      </c>
      <c r="M151" s="195">
        <v>11</v>
      </c>
      <c r="N151" s="195">
        <v>16</v>
      </c>
      <c r="O151" s="195">
        <v>16</v>
      </c>
      <c r="P151" s="195">
        <f t="shared" si="17"/>
        <v>62</v>
      </c>
      <c r="Q151" s="195">
        <v>16</v>
      </c>
      <c r="R151" s="195">
        <v>22</v>
      </c>
      <c r="S151" s="195">
        <v>24</v>
      </c>
      <c r="T151" s="196">
        <f t="shared" si="20"/>
        <v>89</v>
      </c>
      <c r="U151" s="197">
        <v>6</v>
      </c>
      <c r="V151" s="173">
        <f t="shared" si="18"/>
        <v>6.7415730337078648</v>
      </c>
      <c r="W151" s="174">
        <f t="shared" si="19"/>
        <v>3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8" hidden="1" outlineLevel="1" x14ac:dyDescent="0.25">
      <c r="A152" s="193">
        <v>11</v>
      </c>
      <c r="B152" s="194" t="s">
        <v>235</v>
      </c>
      <c r="C152" s="195">
        <v>500</v>
      </c>
      <c r="D152" s="195">
        <f t="shared" si="14"/>
        <v>153</v>
      </c>
      <c r="E152" s="195">
        <v>60</v>
      </c>
      <c r="F152" s="195">
        <v>53</v>
      </c>
      <c r="G152" s="195">
        <v>40</v>
      </c>
      <c r="H152" s="195">
        <f t="shared" si="15"/>
        <v>94</v>
      </c>
      <c r="I152" s="195">
        <v>40</v>
      </c>
      <c r="J152" s="195">
        <v>27</v>
      </c>
      <c r="K152" s="195">
        <v>27</v>
      </c>
      <c r="L152" s="195">
        <f t="shared" si="16"/>
        <v>107</v>
      </c>
      <c r="M152" s="195">
        <v>27</v>
      </c>
      <c r="N152" s="195">
        <v>40</v>
      </c>
      <c r="O152" s="195">
        <v>40</v>
      </c>
      <c r="P152" s="195">
        <f t="shared" si="17"/>
        <v>153</v>
      </c>
      <c r="Q152" s="195">
        <v>40</v>
      </c>
      <c r="R152" s="195">
        <v>53</v>
      </c>
      <c r="S152" s="195">
        <v>60</v>
      </c>
      <c r="T152" s="196">
        <f t="shared" si="20"/>
        <v>220</v>
      </c>
      <c r="U152" s="197">
        <v>6</v>
      </c>
      <c r="V152" s="173">
        <f t="shared" si="18"/>
        <v>2.7272727272727271</v>
      </c>
      <c r="W152" s="174">
        <f t="shared" si="19"/>
        <v>1.2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8" hidden="1" outlineLevel="1" x14ac:dyDescent="0.25">
      <c r="A153" s="193">
        <v>12</v>
      </c>
      <c r="B153" s="194" t="s">
        <v>236</v>
      </c>
      <c r="C153" s="195">
        <v>200</v>
      </c>
      <c r="D153" s="195">
        <f t="shared" si="14"/>
        <v>62</v>
      </c>
      <c r="E153" s="195">
        <v>24</v>
      </c>
      <c r="F153" s="195">
        <v>22</v>
      </c>
      <c r="G153" s="195">
        <v>16</v>
      </c>
      <c r="H153" s="195">
        <f t="shared" si="15"/>
        <v>38</v>
      </c>
      <c r="I153" s="195">
        <v>16</v>
      </c>
      <c r="J153" s="195">
        <v>11</v>
      </c>
      <c r="K153" s="195">
        <v>11</v>
      </c>
      <c r="L153" s="195">
        <f t="shared" si="16"/>
        <v>43</v>
      </c>
      <c r="M153" s="195">
        <v>11</v>
      </c>
      <c r="N153" s="195">
        <v>16</v>
      </c>
      <c r="O153" s="195">
        <v>16</v>
      </c>
      <c r="P153" s="195">
        <f t="shared" si="17"/>
        <v>62</v>
      </c>
      <c r="Q153" s="195">
        <v>16</v>
      </c>
      <c r="R153" s="195">
        <v>22</v>
      </c>
      <c r="S153" s="195">
        <v>24</v>
      </c>
      <c r="T153" s="196">
        <f t="shared" si="20"/>
        <v>89</v>
      </c>
      <c r="U153" s="197">
        <v>3</v>
      </c>
      <c r="V153" s="173">
        <f t="shared" si="18"/>
        <v>3.3707865168539324</v>
      </c>
      <c r="W153" s="174">
        <f t="shared" si="19"/>
        <v>1.5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8" hidden="1" outlineLevel="1" x14ac:dyDescent="0.25">
      <c r="A154" s="193">
        <v>13</v>
      </c>
      <c r="B154" s="194" t="s">
        <v>237</v>
      </c>
      <c r="C154" s="195">
        <v>400</v>
      </c>
      <c r="D154" s="195">
        <f t="shared" si="14"/>
        <v>123</v>
      </c>
      <c r="E154" s="195">
        <v>48</v>
      </c>
      <c r="F154" s="195">
        <v>43</v>
      </c>
      <c r="G154" s="195">
        <v>32</v>
      </c>
      <c r="H154" s="195">
        <f t="shared" si="15"/>
        <v>76</v>
      </c>
      <c r="I154" s="195">
        <v>32</v>
      </c>
      <c r="J154" s="195">
        <v>22</v>
      </c>
      <c r="K154" s="195">
        <v>22</v>
      </c>
      <c r="L154" s="195">
        <f t="shared" si="16"/>
        <v>86</v>
      </c>
      <c r="M154" s="195">
        <v>22</v>
      </c>
      <c r="N154" s="195">
        <v>32</v>
      </c>
      <c r="O154" s="195">
        <v>32</v>
      </c>
      <c r="P154" s="195">
        <f t="shared" si="17"/>
        <v>123</v>
      </c>
      <c r="Q154" s="195">
        <v>32</v>
      </c>
      <c r="R154" s="195">
        <v>43</v>
      </c>
      <c r="S154" s="195">
        <v>48</v>
      </c>
      <c r="T154" s="196">
        <f t="shared" si="20"/>
        <v>177</v>
      </c>
      <c r="U154" s="197">
        <v>2</v>
      </c>
      <c r="V154" s="173">
        <f t="shared" si="18"/>
        <v>1.1299435028248588</v>
      </c>
      <c r="W154" s="174">
        <f t="shared" si="19"/>
        <v>0.5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8" hidden="1" outlineLevel="1" x14ac:dyDescent="0.25">
      <c r="A155" s="193">
        <v>14</v>
      </c>
      <c r="B155" s="194" t="s">
        <v>238</v>
      </c>
      <c r="C155" s="195">
        <v>300</v>
      </c>
      <c r="D155" s="195">
        <f t="shared" si="14"/>
        <v>92</v>
      </c>
      <c r="E155" s="195">
        <v>36</v>
      </c>
      <c r="F155" s="195">
        <v>32</v>
      </c>
      <c r="G155" s="195">
        <v>24</v>
      </c>
      <c r="H155" s="195">
        <f t="shared" si="15"/>
        <v>56</v>
      </c>
      <c r="I155" s="195">
        <v>24</v>
      </c>
      <c r="J155" s="195">
        <v>16</v>
      </c>
      <c r="K155" s="195">
        <v>16</v>
      </c>
      <c r="L155" s="195">
        <f t="shared" si="16"/>
        <v>64</v>
      </c>
      <c r="M155" s="195">
        <v>16</v>
      </c>
      <c r="N155" s="195">
        <v>24</v>
      </c>
      <c r="O155" s="195">
        <v>24</v>
      </c>
      <c r="P155" s="195">
        <f t="shared" si="17"/>
        <v>92</v>
      </c>
      <c r="Q155" s="195">
        <v>24</v>
      </c>
      <c r="R155" s="195">
        <v>32</v>
      </c>
      <c r="S155" s="195">
        <v>36</v>
      </c>
      <c r="T155" s="196">
        <f t="shared" si="20"/>
        <v>132</v>
      </c>
      <c r="U155" s="197">
        <v>5</v>
      </c>
      <c r="V155" s="173">
        <f t="shared" si="18"/>
        <v>3.7878787878787881</v>
      </c>
      <c r="W155" s="174">
        <f t="shared" si="19"/>
        <v>1.6666666666666667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8" hidden="1" outlineLevel="1" x14ac:dyDescent="0.25">
      <c r="A156" s="193">
        <v>15</v>
      </c>
      <c r="B156" s="194" t="s">
        <v>239</v>
      </c>
      <c r="C156" s="195">
        <v>200</v>
      </c>
      <c r="D156" s="195">
        <f t="shared" si="14"/>
        <v>62</v>
      </c>
      <c r="E156" s="195">
        <v>24</v>
      </c>
      <c r="F156" s="195">
        <v>22</v>
      </c>
      <c r="G156" s="195">
        <v>16</v>
      </c>
      <c r="H156" s="195">
        <f t="shared" si="15"/>
        <v>38</v>
      </c>
      <c r="I156" s="195">
        <v>16</v>
      </c>
      <c r="J156" s="195">
        <v>11</v>
      </c>
      <c r="K156" s="195">
        <v>11</v>
      </c>
      <c r="L156" s="195">
        <f t="shared" si="16"/>
        <v>43</v>
      </c>
      <c r="M156" s="195">
        <v>11</v>
      </c>
      <c r="N156" s="195">
        <v>16</v>
      </c>
      <c r="O156" s="195">
        <v>16</v>
      </c>
      <c r="P156" s="195">
        <f t="shared" si="17"/>
        <v>62</v>
      </c>
      <c r="Q156" s="195">
        <v>16</v>
      </c>
      <c r="R156" s="195">
        <v>22</v>
      </c>
      <c r="S156" s="195">
        <v>24</v>
      </c>
      <c r="T156" s="196">
        <f t="shared" si="20"/>
        <v>89</v>
      </c>
      <c r="U156" s="197">
        <v>2</v>
      </c>
      <c r="V156" s="173">
        <f t="shared" si="18"/>
        <v>2.2471910112359552</v>
      </c>
      <c r="W156" s="174">
        <f t="shared" si="19"/>
        <v>1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4" customHeight="1" collapsed="1" x14ac:dyDescent="0.2">
      <c r="A157" s="169">
        <v>11</v>
      </c>
      <c r="B157" s="170" t="s">
        <v>286</v>
      </c>
      <c r="C157" s="171">
        <v>3000</v>
      </c>
      <c r="D157" s="171">
        <f t="shared" si="14"/>
        <v>750</v>
      </c>
      <c r="E157" s="171">
        <v>250</v>
      </c>
      <c r="F157" s="171">
        <v>250</v>
      </c>
      <c r="G157" s="171">
        <v>250</v>
      </c>
      <c r="H157" s="171">
        <f t="shared" si="15"/>
        <v>750</v>
      </c>
      <c r="I157" s="171">
        <v>250</v>
      </c>
      <c r="J157" s="171">
        <v>250</v>
      </c>
      <c r="K157" s="171">
        <v>250</v>
      </c>
      <c r="L157" s="171">
        <f t="shared" si="16"/>
        <v>750</v>
      </c>
      <c r="M157" s="171">
        <v>250</v>
      </c>
      <c r="N157" s="171">
        <v>250</v>
      </c>
      <c r="O157" s="171">
        <v>250</v>
      </c>
      <c r="P157" s="171">
        <f t="shared" si="17"/>
        <v>750</v>
      </c>
      <c r="Q157" s="171">
        <v>250</v>
      </c>
      <c r="R157" s="171">
        <v>250</v>
      </c>
      <c r="S157" s="171">
        <v>250</v>
      </c>
      <c r="T157" s="172">
        <f t="shared" si="20"/>
        <v>1250</v>
      </c>
      <c r="U157" s="172">
        <f>SUM(U158:U179)</f>
        <v>106</v>
      </c>
      <c r="V157" s="173">
        <f t="shared" si="18"/>
        <v>8.48</v>
      </c>
      <c r="W157" s="174">
        <f t="shared" si="19"/>
        <v>3.5333333333333337</v>
      </c>
    </row>
    <row r="158" spans="1:33" ht="18" hidden="1" outlineLevel="1" x14ac:dyDescent="0.2">
      <c r="A158" s="175">
        <v>1</v>
      </c>
      <c r="B158" s="198" t="s">
        <v>80</v>
      </c>
      <c r="C158" s="175">
        <v>264</v>
      </c>
      <c r="D158" s="175">
        <f t="shared" si="14"/>
        <v>66</v>
      </c>
      <c r="E158" s="175">
        <v>22</v>
      </c>
      <c r="F158" s="175">
        <v>22</v>
      </c>
      <c r="G158" s="175">
        <v>22</v>
      </c>
      <c r="H158" s="175">
        <f t="shared" si="15"/>
        <v>66</v>
      </c>
      <c r="I158" s="175">
        <v>22</v>
      </c>
      <c r="J158" s="175">
        <v>22</v>
      </c>
      <c r="K158" s="175">
        <v>22</v>
      </c>
      <c r="L158" s="175">
        <f t="shared" si="16"/>
        <v>66</v>
      </c>
      <c r="M158" s="175">
        <v>22</v>
      </c>
      <c r="N158" s="175">
        <v>22</v>
      </c>
      <c r="O158" s="175">
        <v>22</v>
      </c>
      <c r="P158" s="175">
        <f t="shared" si="17"/>
        <v>66</v>
      </c>
      <c r="Q158" s="175">
        <v>22</v>
      </c>
      <c r="R158" s="175">
        <v>22</v>
      </c>
      <c r="S158" s="175">
        <v>22</v>
      </c>
      <c r="T158" s="172">
        <f t="shared" si="20"/>
        <v>110</v>
      </c>
      <c r="U158" s="172">
        <v>44</v>
      </c>
      <c r="V158" s="173">
        <f t="shared" si="18"/>
        <v>40</v>
      </c>
      <c r="W158" s="174">
        <f t="shared" si="19"/>
        <v>16.666666666666664</v>
      </c>
    </row>
    <row r="159" spans="1:33" ht="18" hidden="1" outlineLevel="1" x14ac:dyDescent="0.2">
      <c r="A159" s="175">
        <v>2</v>
      </c>
      <c r="B159" s="198" t="s">
        <v>81</v>
      </c>
      <c r="C159" s="175">
        <v>228</v>
      </c>
      <c r="D159" s="175">
        <f t="shared" si="14"/>
        <v>57</v>
      </c>
      <c r="E159" s="175">
        <v>19</v>
      </c>
      <c r="F159" s="175">
        <v>19</v>
      </c>
      <c r="G159" s="175">
        <v>19</v>
      </c>
      <c r="H159" s="175">
        <f t="shared" si="15"/>
        <v>57</v>
      </c>
      <c r="I159" s="175">
        <v>19</v>
      </c>
      <c r="J159" s="175">
        <v>19</v>
      </c>
      <c r="K159" s="175">
        <v>19</v>
      </c>
      <c r="L159" s="175">
        <f t="shared" si="16"/>
        <v>57</v>
      </c>
      <c r="M159" s="175">
        <v>19</v>
      </c>
      <c r="N159" s="175">
        <v>19</v>
      </c>
      <c r="O159" s="175">
        <v>19</v>
      </c>
      <c r="P159" s="175">
        <f t="shared" si="17"/>
        <v>57</v>
      </c>
      <c r="Q159" s="175">
        <v>19</v>
      </c>
      <c r="R159" s="175">
        <v>19</v>
      </c>
      <c r="S159" s="175">
        <v>19</v>
      </c>
      <c r="T159" s="172">
        <f t="shared" si="20"/>
        <v>95</v>
      </c>
      <c r="U159" s="172">
        <v>6</v>
      </c>
      <c r="V159" s="173">
        <f t="shared" si="18"/>
        <v>6.3157894736842106</v>
      </c>
      <c r="W159" s="174">
        <f t="shared" si="19"/>
        <v>2.6315789473684208</v>
      </c>
    </row>
    <row r="160" spans="1:33" ht="18" hidden="1" outlineLevel="1" x14ac:dyDescent="0.2">
      <c r="A160" s="175">
        <v>3</v>
      </c>
      <c r="B160" s="198" t="s">
        <v>82</v>
      </c>
      <c r="C160" s="175">
        <v>132</v>
      </c>
      <c r="D160" s="175">
        <f t="shared" si="14"/>
        <v>33</v>
      </c>
      <c r="E160" s="175">
        <v>11</v>
      </c>
      <c r="F160" s="175">
        <v>11</v>
      </c>
      <c r="G160" s="175">
        <v>11</v>
      </c>
      <c r="H160" s="175">
        <f t="shared" si="15"/>
        <v>33</v>
      </c>
      <c r="I160" s="175">
        <v>11</v>
      </c>
      <c r="J160" s="175">
        <v>11</v>
      </c>
      <c r="K160" s="175">
        <v>11</v>
      </c>
      <c r="L160" s="175">
        <f t="shared" si="16"/>
        <v>33</v>
      </c>
      <c r="M160" s="175">
        <v>11</v>
      </c>
      <c r="N160" s="175">
        <v>11</v>
      </c>
      <c r="O160" s="175">
        <v>11</v>
      </c>
      <c r="P160" s="175">
        <f t="shared" si="17"/>
        <v>33</v>
      </c>
      <c r="Q160" s="175">
        <v>11</v>
      </c>
      <c r="R160" s="175">
        <v>11</v>
      </c>
      <c r="S160" s="175">
        <v>11</v>
      </c>
      <c r="T160" s="172">
        <f t="shared" si="20"/>
        <v>55</v>
      </c>
      <c r="U160" s="172">
        <v>4</v>
      </c>
      <c r="V160" s="173">
        <f t="shared" si="18"/>
        <v>7.2727272727272725</v>
      </c>
      <c r="W160" s="174">
        <f t="shared" si="19"/>
        <v>3.0303030303030303</v>
      </c>
    </row>
    <row r="161" spans="1:23" ht="18" hidden="1" outlineLevel="1" x14ac:dyDescent="0.2">
      <c r="A161" s="175">
        <v>4</v>
      </c>
      <c r="B161" s="198" t="s">
        <v>83</v>
      </c>
      <c r="C161" s="175">
        <v>120</v>
      </c>
      <c r="D161" s="175">
        <f t="shared" si="14"/>
        <v>30</v>
      </c>
      <c r="E161" s="175">
        <v>10</v>
      </c>
      <c r="F161" s="175">
        <v>10</v>
      </c>
      <c r="G161" s="175">
        <v>10</v>
      </c>
      <c r="H161" s="175">
        <f t="shared" si="15"/>
        <v>30</v>
      </c>
      <c r="I161" s="175">
        <v>10</v>
      </c>
      <c r="J161" s="175">
        <v>10</v>
      </c>
      <c r="K161" s="175">
        <v>10</v>
      </c>
      <c r="L161" s="175">
        <f t="shared" si="16"/>
        <v>30</v>
      </c>
      <c r="M161" s="175">
        <v>10</v>
      </c>
      <c r="N161" s="175">
        <v>10</v>
      </c>
      <c r="O161" s="175">
        <v>10</v>
      </c>
      <c r="P161" s="175">
        <f t="shared" si="17"/>
        <v>30</v>
      </c>
      <c r="Q161" s="175">
        <v>10</v>
      </c>
      <c r="R161" s="175">
        <v>10</v>
      </c>
      <c r="S161" s="175">
        <v>10</v>
      </c>
      <c r="T161" s="172">
        <f t="shared" si="20"/>
        <v>50</v>
      </c>
      <c r="U161" s="172"/>
      <c r="V161" s="173">
        <f t="shared" si="18"/>
        <v>0</v>
      </c>
      <c r="W161" s="174">
        <f t="shared" si="19"/>
        <v>0</v>
      </c>
    </row>
    <row r="162" spans="1:23" ht="18" hidden="1" outlineLevel="1" x14ac:dyDescent="0.2">
      <c r="A162" s="175">
        <v>5</v>
      </c>
      <c r="B162" s="198" t="s">
        <v>84</v>
      </c>
      <c r="C162" s="175">
        <v>240</v>
      </c>
      <c r="D162" s="175">
        <f t="shared" si="14"/>
        <v>60</v>
      </c>
      <c r="E162" s="175">
        <v>20</v>
      </c>
      <c r="F162" s="175">
        <v>20</v>
      </c>
      <c r="G162" s="175">
        <v>20</v>
      </c>
      <c r="H162" s="175">
        <f t="shared" si="15"/>
        <v>60</v>
      </c>
      <c r="I162" s="175">
        <v>20</v>
      </c>
      <c r="J162" s="175">
        <v>20</v>
      </c>
      <c r="K162" s="175">
        <v>20</v>
      </c>
      <c r="L162" s="175">
        <f t="shared" si="16"/>
        <v>60</v>
      </c>
      <c r="M162" s="175">
        <v>20</v>
      </c>
      <c r="N162" s="175">
        <v>20</v>
      </c>
      <c r="O162" s="175">
        <v>20</v>
      </c>
      <c r="P162" s="175">
        <f t="shared" si="17"/>
        <v>60</v>
      </c>
      <c r="Q162" s="175">
        <v>20</v>
      </c>
      <c r="R162" s="175">
        <v>20</v>
      </c>
      <c r="S162" s="175">
        <v>20</v>
      </c>
      <c r="T162" s="172">
        <f t="shared" si="20"/>
        <v>100</v>
      </c>
      <c r="U162" s="172"/>
      <c r="V162" s="173">
        <f t="shared" si="18"/>
        <v>0</v>
      </c>
      <c r="W162" s="174">
        <f t="shared" si="19"/>
        <v>0</v>
      </c>
    </row>
    <row r="163" spans="1:23" ht="18" hidden="1" outlineLevel="1" x14ac:dyDescent="0.2">
      <c r="A163" s="175">
        <v>6</v>
      </c>
      <c r="B163" s="198" t="s">
        <v>85</v>
      </c>
      <c r="C163" s="175">
        <v>60</v>
      </c>
      <c r="D163" s="175">
        <f t="shared" si="14"/>
        <v>15</v>
      </c>
      <c r="E163" s="175">
        <v>5</v>
      </c>
      <c r="F163" s="175">
        <v>5</v>
      </c>
      <c r="G163" s="175">
        <v>5</v>
      </c>
      <c r="H163" s="175">
        <f t="shared" si="15"/>
        <v>15</v>
      </c>
      <c r="I163" s="175">
        <v>5</v>
      </c>
      <c r="J163" s="175">
        <v>5</v>
      </c>
      <c r="K163" s="175">
        <v>5</v>
      </c>
      <c r="L163" s="175">
        <f t="shared" si="16"/>
        <v>15</v>
      </c>
      <c r="M163" s="175">
        <v>5</v>
      </c>
      <c r="N163" s="175">
        <v>5</v>
      </c>
      <c r="O163" s="175">
        <v>5</v>
      </c>
      <c r="P163" s="175">
        <f t="shared" si="17"/>
        <v>15</v>
      </c>
      <c r="Q163" s="175">
        <v>5</v>
      </c>
      <c r="R163" s="175">
        <v>5</v>
      </c>
      <c r="S163" s="175">
        <v>5</v>
      </c>
      <c r="T163" s="172">
        <f t="shared" si="20"/>
        <v>25</v>
      </c>
      <c r="U163" s="172"/>
      <c r="V163" s="173">
        <f t="shared" si="18"/>
        <v>0</v>
      </c>
      <c r="W163" s="174">
        <f t="shared" si="19"/>
        <v>0</v>
      </c>
    </row>
    <row r="164" spans="1:23" ht="18" hidden="1" outlineLevel="1" x14ac:dyDescent="0.2">
      <c r="A164" s="175">
        <v>7</v>
      </c>
      <c r="B164" s="198" t="s">
        <v>86</v>
      </c>
      <c r="C164" s="175">
        <v>180</v>
      </c>
      <c r="D164" s="175">
        <f t="shared" si="14"/>
        <v>45</v>
      </c>
      <c r="E164" s="175">
        <v>15</v>
      </c>
      <c r="F164" s="175">
        <v>15</v>
      </c>
      <c r="G164" s="175">
        <v>15</v>
      </c>
      <c r="H164" s="175">
        <f t="shared" si="15"/>
        <v>45</v>
      </c>
      <c r="I164" s="175">
        <v>15</v>
      </c>
      <c r="J164" s="175">
        <v>15</v>
      </c>
      <c r="K164" s="175">
        <v>15</v>
      </c>
      <c r="L164" s="175">
        <f t="shared" si="16"/>
        <v>45</v>
      </c>
      <c r="M164" s="175">
        <v>15</v>
      </c>
      <c r="N164" s="175">
        <v>15</v>
      </c>
      <c r="O164" s="175">
        <v>15</v>
      </c>
      <c r="P164" s="175">
        <f t="shared" si="17"/>
        <v>45</v>
      </c>
      <c r="Q164" s="175">
        <v>15</v>
      </c>
      <c r="R164" s="175">
        <v>15</v>
      </c>
      <c r="S164" s="175">
        <v>15</v>
      </c>
      <c r="T164" s="172">
        <f t="shared" si="20"/>
        <v>75</v>
      </c>
      <c r="U164" s="172">
        <v>3</v>
      </c>
      <c r="V164" s="173">
        <f t="shared" si="18"/>
        <v>4</v>
      </c>
      <c r="W164" s="174">
        <f t="shared" si="19"/>
        <v>1.6666666666666667</v>
      </c>
    </row>
    <row r="165" spans="1:23" ht="18" hidden="1" outlineLevel="1" x14ac:dyDescent="0.2">
      <c r="A165" s="175">
        <v>8</v>
      </c>
      <c r="B165" s="198" t="s">
        <v>87</v>
      </c>
      <c r="C165" s="175">
        <v>216</v>
      </c>
      <c r="D165" s="175">
        <f t="shared" si="14"/>
        <v>54</v>
      </c>
      <c r="E165" s="175">
        <v>18</v>
      </c>
      <c r="F165" s="175">
        <v>18</v>
      </c>
      <c r="G165" s="175">
        <v>18</v>
      </c>
      <c r="H165" s="175">
        <f t="shared" si="15"/>
        <v>54</v>
      </c>
      <c r="I165" s="175">
        <v>18</v>
      </c>
      <c r="J165" s="175">
        <v>18</v>
      </c>
      <c r="K165" s="175">
        <v>18</v>
      </c>
      <c r="L165" s="175">
        <f t="shared" si="16"/>
        <v>54</v>
      </c>
      <c r="M165" s="175">
        <v>18</v>
      </c>
      <c r="N165" s="175">
        <v>18</v>
      </c>
      <c r="O165" s="175">
        <v>18</v>
      </c>
      <c r="P165" s="175">
        <f t="shared" si="17"/>
        <v>54</v>
      </c>
      <c r="Q165" s="175">
        <v>18</v>
      </c>
      <c r="R165" s="175">
        <v>18</v>
      </c>
      <c r="S165" s="175">
        <v>18</v>
      </c>
      <c r="T165" s="172">
        <f t="shared" si="20"/>
        <v>90</v>
      </c>
      <c r="U165" s="172">
        <v>3</v>
      </c>
      <c r="V165" s="173">
        <f t="shared" si="18"/>
        <v>3.3333333333333335</v>
      </c>
      <c r="W165" s="174">
        <f t="shared" si="19"/>
        <v>1.3888888888888888</v>
      </c>
    </row>
    <row r="166" spans="1:23" ht="18" hidden="1" outlineLevel="1" x14ac:dyDescent="0.2">
      <c r="A166" s="175">
        <v>9</v>
      </c>
      <c r="B166" s="198" t="s">
        <v>88</v>
      </c>
      <c r="C166" s="175">
        <v>180</v>
      </c>
      <c r="D166" s="175">
        <f t="shared" si="14"/>
        <v>45</v>
      </c>
      <c r="E166" s="175">
        <v>15</v>
      </c>
      <c r="F166" s="175">
        <v>15</v>
      </c>
      <c r="G166" s="175">
        <v>15</v>
      </c>
      <c r="H166" s="175">
        <f t="shared" si="15"/>
        <v>45</v>
      </c>
      <c r="I166" s="175">
        <v>15</v>
      </c>
      <c r="J166" s="175">
        <v>15</v>
      </c>
      <c r="K166" s="175">
        <v>15</v>
      </c>
      <c r="L166" s="175">
        <f t="shared" si="16"/>
        <v>45</v>
      </c>
      <c r="M166" s="175">
        <v>15</v>
      </c>
      <c r="N166" s="175">
        <v>15</v>
      </c>
      <c r="O166" s="175">
        <v>15</v>
      </c>
      <c r="P166" s="175">
        <f t="shared" si="17"/>
        <v>45</v>
      </c>
      <c r="Q166" s="175">
        <v>15</v>
      </c>
      <c r="R166" s="175">
        <v>15</v>
      </c>
      <c r="S166" s="175">
        <v>15</v>
      </c>
      <c r="T166" s="172">
        <f t="shared" si="20"/>
        <v>75</v>
      </c>
      <c r="U166" s="172">
        <v>10</v>
      </c>
      <c r="V166" s="173">
        <f t="shared" si="18"/>
        <v>13.333333333333334</v>
      </c>
      <c r="W166" s="174">
        <f t="shared" si="19"/>
        <v>5.5555555555555554</v>
      </c>
    </row>
    <row r="167" spans="1:23" ht="18" hidden="1" outlineLevel="1" x14ac:dyDescent="0.2">
      <c r="A167" s="175">
        <v>10</v>
      </c>
      <c r="B167" s="198" t="s">
        <v>89</v>
      </c>
      <c r="C167" s="175">
        <v>108</v>
      </c>
      <c r="D167" s="175">
        <f t="shared" si="14"/>
        <v>27</v>
      </c>
      <c r="E167" s="175">
        <v>9</v>
      </c>
      <c r="F167" s="175">
        <v>9</v>
      </c>
      <c r="G167" s="175">
        <v>9</v>
      </c>
      <c r="H167" s="175">
        <f t="shared" si="15"/>
        <v>27</v>
      </c>
      <c r="I167" s="175">
        <v>9</v>
      </c>
      <c r="J167" s="175">
        <v>9</v>
      </c>
      <c r="K167" s="175">
        <v>9</v>
      </c>
      <c r="L167" s="175">
        <f t="shared" si="16"/>
        <v>27</v>
      </c>
      <c r="M167" s="175">
        <v>9</v>
      </c>
      <c r="N167" s="175">
        <v>9</v>
      </c>
      <c r="O167" s="175">
        <v>9</v>
      </c>
      <c r="P167" s="175">
        <f t="shared" si="17"/>
        <v>27</v>
      </c>
      <c r="Q167" s="175">
        <v>9</v>
      </c>
      <c r="R167" s="175">
        <v>9</v>
      </c>
      <c r="S167" s="175">
        <v>9</v>
      </c>
      <c r="T167" s="172">
        <f t="shared" si="20"/>
        <v>45</v>
      </c>
      <c r="U167" s="172">
        <v>2</v>
      </c>
      <c r="V167" s="173">
        <f t="shared" si="18"/>
        <v>4.4444444444444446</v>
      </c>
      <c r="W167" s="174">
        <f t="shared" si="19"/>
        <v>1.8518518518518516</v>
      </c>
    </row>
    <row r="168" spans="1:23" ht="18" hidden="1" outlineLevel="1" x14ac:dyDescent="0.2">
      <c r="A168" s="175">
        <v>11</v>
      </c>
      <c r="B168" s="198" t="s">
        <v>90</v>
      </c>
      <c r="C168" s="175">
        <v>60</v>
      </c>
      <c r="D168" s="175">
        <f t="shared" si="14"/>
        <v>15</v>
      </c>
      <c r="E168" s="175">
        <v>5</v>
      </c>
      <c r="F168" s="175">
        <v>5</v>
      </c>
      <c r="G168" s="175">
        <v>5</v>
      </c>
      <c r="H168" s="175">
        <f t="shared" si="15"/>
        <v>15</v>
      </c>
      <c r="I168" s="175">
        <v>5</v>
      </c>
      <c r="J168" s="175">
        <v>5</v>
      </c>
      <c r="K168" s="175">
        <v>5</v>
      </c>
      <c r="L168" s="175">
        <f t="shared" si="16"/>
        <v>15</v>
      </c>
      <c r="M168" s="175">
        <v>5</v>
      </c>
      <c r="N168" s="175">
        <v>5</v>
      </c>
      <c r="O168" s="175">
        <v>5</v>
      </c>
      <c r="P168" s="175">
        <f t="shared" si="17"/>
        <v>15</v>
      </c>
      <c r="Q168" s="175">
        <v>5</v>
      </c>
      <c r="R168" s="175">
        <v>5</v>
      </c>
      <c r="S168" s="175">
        <v>5</v>
      </c>
      <c r="T168" s="172">
        <f t="shared" si="20"/>
        <v>25</v>
      </c>
      <c r="U168" s="172">
        <v>16</v>
      </c>
      <c r="V168" s="173">
        <f t="shared" si="18"/>
        <v>64</v>
      </c>
      <c r="W168" s="174">
        <f t="shared" si="19"/>
        <v>26.666666666666668</v>
      </c>
    </row>
    <row r="169" spans="1:23" ht="18" hidden="1" outlineLevel="1" x14ac:dyDescent="0.2">
      <c r="A169" s="175">
        <v>12</v>
      </c>
      <c r="B169" s="198" t="s">
        <v>91</v>
      </c>
      <c r="C169" s="175">
        <v>36</v>
      </c>
      <c r="D169" s="175">
        <f t="shared" si="14"/>
        <v>9</v>
      </c>
      <c r="E169" s="175">
        <v>3</v>
      </c>
      <c r="F169" s="175">
        <v>3</v>
      </c>
      <c r="G169" s="175">
        <v>3</v>
      </c>
      <c r="H169" s="175">
        <f t="shared" si="15"/>
        <v>9</v>
      </c>
      <c r="I169" s="175">
        <v>3</v>
      </c>
      <c r="J169" s="175">
        <v>3</v>
      </c>
      <c r="K169" s="175">
        <v>3</v>
      </c>
      <c r="L169" s="175">
        <f t="shared" si="16"/>
        <v>9</v>
      </c>
      <c r="M169" s="175">
        <v>3</v>
      </c>
      <c r="N169" s="175">
        <v>3</v>
      </c>
      <c r="O169" s="175">
        <v>3</v>
      </c>
      <c r="P169" s="175">
        <f t="shared" si="17"/>
        <v>9</v>
      </c>
      <c r="Q169" s="175">
        <v>3</v>
      </c>
      <c r="R169" s="175">
        <v>3</v>
      </c>
      <c r="S169" s="175">
        <v>3</v>
      </c>
      <c r="T169" s="172">
        <f t="shared" si="20"/>
        <v>15</v>
      </c>
      <c r="U169" s="172">
        <v>8</v>
      </c>
      <c r="V169" s="173">
        <f t="shared" si="18"/>
        <v>53.333333333333336</v>
      </c>
      <c r="W169" s="174">
        <f t="shared" si="19"/>
        <v>22.222222222222221</v>
      </c>
    </row>
    <row r="170" spans="1:23" ht="18" hidden="1" outlineLevel="1" x14ac:dyDescent="0.2">
      <c r="A170" s="175">
        <v>13</v>
      </c>
      <c r="B170" s="198" t="s">
        <v>92</v>
      </c>
      <c r="C170" s="175">
        <v>24</v>
      </c>
      <c r="D170" s="175">
        <f t="shared" si="14"/>
        <v>6</v>
      </c>
      <c r="E170" s="175">
        <v>2</v>
      </c>
      <c r="F170" s="175">
        <v>2</v>
      </c>
      <c r="G170" s="175">
        <v>2</v>
      </c>
      <c r="H170" s="175">
        <f t="shared" si="15"/>
        <v>6</v>
      </c>
      <c r="I170" s="175">
        <v>2</v>
      </c>
      <c r="J170" s="175">
        <v>2</v>
      </c>
      <c r="K170" s="175">
        <v>2</v>
      </c>
      <c r="L170" s="175">
        <f t="shared" si="16"/>
        <v>6</v>
      </c>
      <c r="M170" s="175">
        <v>2</v>
      </c>
      <c r="N170" s="175">
        <v>2</v>
      </c>
      <c r="O170" s="175">
        <v>2</v>
      </c>
      <c r="P170" s="175">
        <f t="shared" si="17"/>
        <v>6</v>
      </c>
      <c r="Q170" s="175">
        <v>2</v>
      </c>
      <c r="R170" s="175">
        <v>2</v>
      </c>
      <c r="S170" s="175">
        <v>2</v>
      </c>
      <c r="T170" s="172">
        <f t="shared" si="20"/>
        <v>10</v>
      </c>
      <c r="U170" s="172"/>
      <c r="V170" s="173">
        <f t="shared" si="18"/>
        <v>0</v>
      </c>
      <c r="W170" s="174">
        <f t="shared" si="19"/>
        <v>0</v>
      </c>
    </row>
    <row r="171" spans="1:23" ht="18" hidden="1" outlineLevel="1" x14ac:dyDescent="0.2">
      <c r="A171" s="175">
        <v>14</v>
      </c>
      <c r="B171" s="198" t="s">
        <v>93</v>
      </c>
      <c r="C171" s="175">
        <v>36</v>
      </c>
      <c r="D171" s="175">
        <f t="shared" si="14"/>
        <v>9</v>
      </c>
      <c r="E171" s="175">
        <v>3</v>
      </c>
      <c r="F171" s="175">
        <v>3</v>
      </c>
      <c r="G171" s="175">
        <v>3</v>
      </c>
      <c r="H171" s="175">
        <f t="shared" si="15"/>
        <v>9</v>
      </c>
      <c r="I171" s="175">
        <v>3</v>
      </c>
      <c r="J171" s="175">
        <v>3</v>
      </c>
      <c r="K171" s="175">
        <v>3</v>
      </c>
      <c r="L171" s="175">
        <f t="shared" si="16"/>
        <v>9</v>
      </c>
      <c r="M171" s="175">
        <v>3</v>
      </c>
      <c r="N171" s="175">
        <v>3</v>
      </c>
      <c r="O171" s="175">
        <v>3</v>
      </c>
      <c r="P171" s="175">
        <f t="shared" si="17"/>
        <v>9</v>
      </c>
      <c r="Q171" s="175">
        <v>3</v>
      </c>
      <c r="R171" s="175">
        <v>3</v>
      </c>
      <c r="S171" s="175">
        <v>3</v>
      </c>
      <c r="T171" s="172">
        <f t="shared" si="20"/>
        <v>15</v>
      </c>
      <c r="U171" s="172">
        <v>2</v>
      </c>
      <c r="V171" s="173">
        <f t="shared" si="18"/>
        <v>13.333333333333334</v>
      </c>
      <c r="W171" s="174">
        <f t="shared" si="19"/>
        <v>5.5555555555555554</v>
      </c>
    </row>
    <row r="172" spans="1:23" ht="18" hidden="1" outlineLevel="1" x14ac:dyDescent="0.2">
      <c r="A172" s="175">
        <v>15</v>
      </c>
      <c r="B172" s="198" t="s">
        <v>94</v>
      </c>
      <c r="C172" s="175">
        <v>48</v>
      </c>
      <c r="D172" s="175">
        <f t="shared" si="14"/>
        <v>12</v>
      </c>
      <c r="E172" s="175">
        <v>4</v>
      </c>
      <c r="F172" s="175">
        <v>4</v>
      </c>
      <c r="G172" s="175">
        <v>4</v>
      </c>
      <c r="H172" s="175">
        <f t="shared" si="15"/>
        <v>12</v>
      </c>
      <c r="I172" s="175">
        <v>4</v>
      </c>
      <c r="J172" s="175">
        <v>4</v>
      </c>
      <c r="K172" s="175">
        <v>4</v>
      </c>
      <c r="L172" s="175">
        <f t="shared" si="16"/>
        <v>12</v>
      </c>
      <c r="M172" s="175">
        <v>4</v>
      </c>
      <c r="N172" s="175">
        <v>4</v>
      </c>
      <c r="O172" s="175">
        <v>4</v>
      </c>
      <c r="P172" s="175">
        <f t="shared" si="17"/>
        <v>12</v>
      </c>
      <c r="Q172" s="175">
        <v>4</v>
      </c>
      <c r="R172" s="175">
        <v>4</v>
      </c>
      <c r="S172" s="175">
        <v>4</v>
      </c>
      <c r="T172" s="172">
        <f t="shared" si="20"/>
        <v>20</v>
      </c>
      <c r="U172" s="172">
        <v>1</v>
      </c>
      <c r="V172" s="173">
        <f t="shared" si="18"/>
        <v>5</v>
      </c>
      <c r="W172" s="174">
        <f t="shared" si="19"/>
        <v>2.083333333333333</v>
      </c>
    </row>
    <row r="173" spans="1:23" ht="18" hidden="1" outlineLevel="1" x14ac:dyDescent="0.2">
      <c r="A173" s="175">
        <v>16</v>
      </c>
      <c r="B173" s="198" t="s">
        <v>95</v>
      </c>
      <c r="C173" s="175">
        <v>36</v>
      </c>
      <c r="D173" s="175">
        <f t="shared" si="14"/>
        <v>9</v>
      </c>
      <c r="E173" s="175">
        <v>3</v>
      </c>
      <c r="F173" s="175">
        <v>3</v>
      </c>
      <c r="G173" s="175">
        <v>3</v>
      </c>
      <c r="H173" s="175">
        <f t="shared" si="15"/>
        <v>9</v>
      </c>
      <c r="I173" s="175">
        <v>3</v>
      </c>
      <c r="J173" s="175">
        <v>3</v>
      </c>
      <c r="K173" s="175">
        <v>3</v>
      </c>
      <c r="L173" s="175">
        <f t="shared" si="16"/>
        <v>9</v>
      </c>
      <c r="M173" s="175">
        <v>3</v>
      </c>
      <c r="N173" s="175">
        <v>3</v>
      </c>
      <c r="O173" s="175">
        <v>3</v>
      </c>
      <c r="P173" s="175">
        <f t="shared" si="17"/>
        <v>9</v>
      </c>
      <c r="Q173" s="175">
        <v>3</v>
      </c>
      <c r="R173" s="175">
        <v>3</v>
      </c>
      <c r="S173" s="175">
        <v>3</v>
      </c>
      <c r="T173" s="172">
        <f t="shared" si="20"/>
        <v>15</v>
      </c>
      <c r="U173" s="172"/>
      <c r="V173" s="173">
        <f t="shared" si="18"/>
        <v>0</v>
      </c>
      <c r="W173" s="174">
        <f t="shared" si="19"/>
        <v>0</v>
      </c>
    </row>
    <row r="174" spans="1:23" ht="18" hidden="1" outlineLevel="1" x14ac:dyDescent="0.2">
      <c r="A174" s="175">
        <v>17</v>
      </c>
      <c r="B174" s="198" t="s">
        <v>96</v>
      </c>
      <c r="C174" s="175">
        <v>144</v>
      </c>
      <c r="D174" s="175">
        <f t="shared" si="14"/>
        <v>36</v>
      </c>
      <c r="E174" s="175">
        <v>12</v>
      </c>
      <c r="F174" s="175">
        <v>12</v>
      </c>
      <c r="G174" s="175">
        <v>12</v>
      </c>
      <c r="H174" s="175">
        <f t="shared" si="15"/>
        <v>36</v>
      </c>
      <c r="I174" s="175">
        <v>12</v>
      </c>
      <c r="J174" s="175">
        <v>12</v>
      </c>
      <c r="K174" s="175">
        <v>12</v>
      </c>
      <c r="L174" s="175">
        <f t="shared" si="16"/>
        <v>36</v>
      </c>
      <c r="M174" s="175">
        <v>12</v>
      </c>
      <c r="N174" s="175">
        <v>12</v>
      </c>
      <c r="O174" s="175">
        <v>12</v>
      </c>
      <c r="P174" s="175">
        <f t="shared" si="17"/>
        <v>36</v>
      </c>
      <c r="Q174" s="175">
        <v>12</v>
      </c>
      <c r="R174" s="175">
        <v>12</v>
      </c>
      <c r="S174" s="175">
        <v>12</v>
      </c>
      <c r="T174" s="172">
        <f t="shared" si="20"/>
        <v>60</v>
      </c>
      <c r="U174" s="172">
        <v>1</v>
      </c>
      <c r="V174" s="173">
        <f t="shared" si="18"/>
        <v>1.6666666666666667</v>
      </c>
      <c r="W174" s="174">
        <f t="shared" si="19"/>
        <v>0.69444444444444442</v>
      </c>
    </row>
    <row r="175" spans="1:23" ht="18" hidden="1" outlineLevel="1" x14ac:dyDescent="0.2">
      <c r="A175" s="175">
        <v>18</v>
      </c>
      <c r="B175" s="198" t="s">
        <v>97</v>
      </c>
      <c r="C175" s="175">
        <v>192</v>
      </c>
      <c r="D175" s="175">
        <f t="shared" si="14"/>
        <v>48</v>
      </c>
      <c r="E175" s="175">
        <v>16</v>
      </c>
      <c r="F175" s="175">
        <v>16</v>
      </c>
      <c r="G175" s="175">
        <v>16</v>
      </c>
      <c r="H175" s="175">
        <f t="shared" si="15"/>
        <v>48</v>
      </c>
      <c r="I175" s="175">
        <v>16</v>
      </c>
      <c r="J175" s="175">
        <v>16</v>
      </c>
      <c r="K175" s="175">
        <v>16</v>
      </c>
      <c r="L175" s="175">
        <f t="shared" si="16"/>
        <v>48</v>
      </c>
      <c r="M175" s="175">
        <v>16</v>
      </c>
      <c r="N175" s="175">
        <v>16</v>
      </c>
      <c r="O175" s="175">
        <v>16</v>
      </c>
      <c r="P175" s="175">
        <f t="shared" si="17"/>
        <v>48</v>
      </c>
      <c r="Q175" s="175">
        <v>16</v>
      </c>
      <c r="R175" s="175">
        <v>16</v>
      </c>
      <c r="S175" s="175">
        <v>16</v>
      </c>
      <c r="T175" s="172">
        <f t="shared" si="20"/>
        <v>80</v>
      </c>
      <c r="U175" s="172"/>
      <c r="V175" s="173">
        <f t="shared" si="18"/>
        <v>0</v>
      </c>
      <c r="W175" s="174">
        <f t="shared" si="19"/>
        <v>0</v>
      </c>
    </row>
    <row r="176" spans="1:23" ht="18" hidden="1" outlineLevel="1" x14ac:dyDescent="0.2">
      <c r="A176" s="175">
        <v>19</v>
      </c>
      <c r="B176" s="198" t="s">
        <v>98</v>
      </c>
      <c r="C176" s="175">
        <v>252</v>
      </c>
      <c r="D176" s="175">
        <f t="shared" si="14"/>
        <v>63</v>
      </c>
      <c r="E176" s="175">
        <v>21</v>
      </c>
      <c r="F176" s="175">
        <v>21</v>
      </c>
      <c r="G176" s="175">
        <v>21</v>
      </c>
      <c r="H176" s="175">
        <f t="shared" si="15"/>
        <v>63</v>
      </c>
      <c r="I176" s="175">
        <v>21</v>
      </c>
      <c r="J176" s="175">
        <v>21</v>
      </c>
      <c r="K176" s="175">
        <v>21</v>
      </c>
      <c r="L176" s="175">
        <f t="shared" si="16"/>
        <v>63</v>
      </c>
      <c r="M176" s="175">
        <v>21</v>
      </c>
      <c r="N176" s="175">
        <v>21</v>
      </c>
      <c r="O176" s="175">
        <v>21</v>
      </c>
      <c r="P176" s="175">
        <f t="shared" si="17"/>
        <v>63</v>
      </c>
      <c r="Q176" s="175">
        <v>21</v>
      </c>
      <c r="R176" s="175">
        <v>21</v>
      </c>
      <c r="S176" s="175">
        <v>21</v>
      </c>
      <c r="T176" s="172">
        <f t="shared" si="20"/>
        <v>105</v>
      </c>
      <c r="U176" s="172">
        <v>5</v>
      </c>
      <c r="V176" s="173">
        <f t="shared" si="18"/>
        <v>4.7619047619047619</v>
      </c>
      <c r="W176" s="174">
        <f t="shared" si="19"/>
        <v>1.984126984126984</v>
      </c>
    </row>
    <row r="177" spans="1:23" ht="18" hidden="1" outlineLevel="1" x14ac:dyDescent="0.2">
      <c r="A177" s="175">
        <v>20</v>
      </c>
      <c r="B177" s="198" t="s">
        <v>99</v>
      </c>
      <c r="C177" s="175">
        <v>192</v>
      </c>
      <c r="D177" s="175">
        <f t="shared" si="14"/>
        <v>48</v>
      </c>
      <c r="E177" s="175">
        <v>16</v>
      </c>
      <c r="F177" s="175">
        <v>16</v>
      </c>
      <c r="G177" s="175">
        <v>16</v>
      </c>
      <c r="H177" s="175">
        <f t="shared" si="15"/>
        <v>48</v>
      </c>
      <c r="I177" s="175">
        <v>16</v>
      </c>
      <c r="J177" s="175">
        <v>16</v>
      </c>
      <c r="K177" s="175">
        <v>16</v>
      </c>
      <c r="L177" s="175">
        <f t="shared" si="16"/>
        <v>48</v>
      </c>
      <c r="M177" s="175">
        <v>16</v>
      </c>
      <c r="N177" s="175">
        <v>16</v>
      </c>
      <c r="O177" s="175">
        <v>16</v>
      </c>
      <c r="P177" s="175">
        <f t="shared" si="17"/>
        <v>48</v>
      </c>
      <c r="Q177" s="175">
        <v>16</v>
      </c>
      <c r="R177" s="175">
        <v>16</v>
      </c>
      <c r="S177" s="175">
        <v>16</v>
      </c>
      <c r="T177" s="172">
        <f t="shared" si="20"/>
        <v>80</v>
      </c>
      <c r="U177" s="172"/>
      <c r="V177" s="173">
        <f t="shared" si="18"/>
        <v>0</v>
      </c>
      <c r="W177" s="174">
        <f t="shared" si="19"/>
        <v>0</v>
      </c>
    </row>
    <row r="178" spans="1:23" ht="18" hidden="1" outlineLevel="1" x14ac:dyDescent="0.2">
      <c r="A178" s="175">
        <v>21</v>
      </c>
      <c r="B178" s="198" t="s">
        <v>100</v>
      </c>
      <c r="C178" s="175">
        <v>168</v>
      </c>
      <c r="D178" s="175">
        <f t="shared" si="14"/>
        <v>42</v>
      </c>
      <c r="E178" s="175">
        <v>14</v>
      </c>
      <c r="F178" s="175">
        <v>14</v>
      </c>
      <c r="G178" s="175">
        <v>14</v>
      </c>
      <c r="H178" s="175">
        <f t="shared" si="15"/>
        <v>42</v>
      </c>
      <c r="I178" s="175">
        <v>14</v>
      </c>
      <c r="J178" s="175">
        <v>14</v>
      </c>
      <c r="K178" s="175">
        <v>14</v>
      </c>
      <c r="L178" s="175">
        <f t="shared" si="16"/>
        <v>42</v>
      </c>
      <c r="M178" s="175">
        <v>14</v>
      </c>
      <c r="N178" s="175">
        <v>14</v>
      </c>
      <c r="O178" s="175">
        <v>14</v>
      </c>
      <c r="P178" s="175">
        <f t="shared" si="17"/>
        <v>42</v>
      </c>
      <c r="Q178" s="175">
        <v>14</v>
      </c>
      <c r="R178" s="175">
        <v>14</v>
      </c>
      <c r="S178" s="175">
        <v>14</v>
      </c>
      <c r="T178" s="172">
        <f t="shared" si="20"/>
        <v>70</v>
      </c>
      <c r="U178" s="172">
        <v>1</v>
      </c>
      <c r="V178" s="173">
        <f t="shared" si="18"/>
        <v>1.4285714285714286</v>
      </c>
      <c r="W178" s="174">
        <f t="shared" si="19"/>
        <v>0.59523809523809523</v>
      </c>
    </row>
    <row r="179" spans="1:23" ht="18" hidden="1" outlineLevel="1" x14ac:dyDescent="0.2">
      <c r="A179" s="175">
        <v>22</v>
      </c>
      <c r="B179" s="198" t="s">
        <v>101</v>
      </c>
      <c r="C179" s="175">
        <v>84</v>
      </c>
      <c r="D179" s="175">
        <f t="shared" si="14"/>
        <v>21</v>
      </c>
      <c r="E179" s="175">
        <v>7</v>
      </c>
      <c r="F179" s="175">
        <v>7</v>
      </c>
      <c r="G179" s="175">
        <v>7</v>
      </c>
      <c r="H179" s="175">
        <f t="shared" si="15"/>
        <v>21</v>
      </c>
      <c r="I179" s="175">
        <v>7</v>
      </c>
      <c r="J179" s="175">
        <v>7</v>
      </c>
      <c r="K179" s="175">
        <v>7</v>
      </c>
      <c r="L179" s="175">
        <f t="shared" si="16"/>
        <v>21</v>
      </c>
      <c r="M179" s="175">
        <v>7</v>
      </c>
      <c r="N179" s="175">
        <v>7</v>
      </c>
      <c r="O179" s="175">
        <v>7</v>
      </c>
      <c r="P179" s="175">
        <f t="shared" si="17"/>
        <v>21</v>
      </c>
      <c r="Q179" s="175">
        <v>7</v>
      </c>
      <c r="R179" s="175">
        <v>7</v>
      </c>
      <c r="S179" s="175">
        <v>7</v>
      </c>
      <c r="T179" s="172">
        <f t="shared" si="20"/>
        <v>35</v>
      </c>
      <c r="U179" s="172"/>
      <c r="V179" s="173">
        <f t="shared" si="18"/>
        <v>0</v>
      </c>
      <c r="W179" s="174">
        <f t="shared" si="19"/>
        <v>0</v>
      </c>
    </row>
    <row r="180" spans="1:23" ht="24" customHeight="1" collapsed="1" x14ac:dyDescent="0.2">
      <c r="A180" s="169">
        <v>12</v>
      </c>
      <c r="B180" s="170" t="s">
        <v>287</v>
      </c>
      <c r="C180" s="171">
        <v>800</v>
      </c>
      <c r="D180" s="171">
        <f t="shared" si="14"/>
        <v>250</v>
      </c>
      <c r="E180" s="171">
        <v>100</v>
      </c>
      <c r="F180" s="171">
        <v>100</v>
      </c>
      <c r="G180" s="171">
        <v>50</v>
      </c>
      <c r="H180" s="171">
        <f t="shared" si="15"/>
        <v>150</v>
      </c>
      <c r="I180" s="171">
        <v>50</v>
      </c>
      <c r="J180" s="171">
        <v>50</v>
      </c>
      <c r="K180" s="171">
        <v>50</v>
      </c>
      <c r="L180" s="171">
        <f t="shared" si="16"/>
        <v>150</v>
      </c>
      <c r="M180" s="171">
        <v>50</v>
      </c>
      <c r="N180" s="171">
        <v>50</v>
      </c>
      <c r="O180" s="171">
        <v>50</v>
      </c>
      <c r="P180" s="171">
        <f t="shared" si="17"/>
        <v>250</v>
      </c>
      <c r="Q180" s="171">
        <v>50</v>
      </c>
      <c r="R180" s="171">
        <v>100</v>
      </c>
      <c r="S180" s="171">
        <v>100</v>
      </c>
      <c r="T180" s="172">
        <f t="shared" si="20"/>
        <v>350</v>
      </c>
      <c r="U180" s="172">
        <f>SUM(U181:U192)</f>
        <v>11</v>
      </c>
      <c r="V180" s="173">
        <f t="shared" si="18"/>
        <v>3.1428571428571432</v>
      </c>
      <c r="W180" s="174">
        <f t="shared" si="19"/>
        <v>1.375</v>
      </c>
    </row>
    <row r="181" spans="1:23" ht="18" hidden="1" outlineLevel="1" x14ac:dyDescent="0.2">
      <c r="A181" s="178">
        <v>1</v>
      </c>
      <c r="B181" s="184" t="s">
        <v>102</v>
      </c>
      <c r="C181" s="178">
        <v>55</v>
      </c>
      <c r="D181" s="178">
        <f t="shared" si="14"/>
        <v>17</v>
      </c>
      <c r="E181" s="180">
        <v>7</v>
      </c>
      <c r="F181" s="180">
        <v>7</v>
      </c>
      <c r="G181" s="180">
        <v>3</v>
      </c>
      <c r="H181" s="180">
        <f t="shared" si="15"/>
        <v>9</v>
      </c>
      <c r="I181" s="180">
        <v>3</v>
      </c>
      <c r="J181" s="180">
        <v>3</v>
      </c>
      <c r="K181" s="180">
        <v>3</v>
      </c>
      <c r="L181" s="180">
        <f t="shared" si="16"/>
        <v>9</v>
      </c>
      <c r="M181" s="180">
        <v>3</v>
      </c>
      <c r="N181" s="180">
        <v>3</v>
      </c>
      <c r="O181" s="180">
        <v>3</v>
      </c>
      <c r="P181" s="180">
        <f t="shared" si="17"/>
        <v>20</v>
      </c>
      <c r="Q181" s="180">
        <v>3</v>
      </c>
      <c r="R181" s="180">
        <v>7</v>
      </c>
      <c r="S181" s="180">
        <v>10</v>
      </c>
      <c r="T181" s="172">
        <f t="shared" si="20"/>
        <v>23</v>
      </c>
      <c r="U181" s="172"/>
      <c r="V181" s="173">
        <f t="shared" si="18"/>
        <v>0</v>
      </c>
      <c r="W181" s="174">
        <f t="shared" si="19"/>
        <v>0</v>
      </c>
    </row>
    <row r="182" spans="1:23" ht="18" hidden="1" outlineLevel="1" x14ac:dyDescent="0.2">
      <c r="A182" s="178">
        <v>2</v>
      </c>
      <c r="B182" s="184" t="s">
        <v>103</v>
      </c>
      <c r="C182" s="178">
        <v>124</v>
      </c>
      <c r="D182" s="178">
        <f t="shared" si="14"/>
        <v>40</v>
      </c>
      <c r="E182" s="180">
        <v>16</v>
      </c>
      <c r="F182" s="180">
        <v>16</v>
      </c>
      <c r="G182" s="180">
        <v>8</v>
      </c>
      <c r="H182" s="180">
        <f t="shared" si="15"/>
        <v>24</v>
      </c>
      <c r="I182" s="180">
        <v>8</v>
      </c>
      <c r="J182" s="180">
        <v>8</v>
      </c>
      <c r="K182" s="180">
        <v>8</v>
      </c>
      <c r="L182" s="180">
        <f t="shared" si="16"/>
        <v>24</v>
      </c>
      <c r="M182" s="180">
        <v>8</v>
      </c>
      <c r="N182" s="180">
        <v>8</v>
      </c>
      <c r="O182" s="180">
        <v>8</v>
      </c>
      <c r="P182" s="180">
        <f t="shared" si="17"/>
        <v>36</v>
      </c>
      <c r="Q182" s="180">
        <v>8</v>
      </c>
      <c r="R182" s="180">
        <v>16</v>
      </c>
      <c r="S182" s="180">
        <v>12</v>
      </c>
      <c r="T182" s="172">
        <f t="shared" si="20"/>
        <v>56</v>
      </c>
      <c r="U182" s="172"/>
      <c r="V182" s="173">
        <f t="shared" si="18"/>
        <v>0</v>
      </c>
      <c r="W182" s="174">
        <f t="shared" si="19"/>
        <v>0</v>
      </c>
    </row>
    <row r="183" spans="1:23" ht="18" hidden="1" outlineLevel="1" x14ac:dyDescent="0.2">
      <c r="A183" s="178">
        <v>3</v>
      </c>
      <c r="B183" s="184" t="s">
        <v>104</v>
      </c>
      <c r="C183" s="178">
        <v>65</v>
      </c>
      <c r="D183" s="178">
        <f t="shared" si="14"/>
        <v>20</v>
      </c>
      <c r="E183" s="180">
        <v>8</v>
      </c>
      <c r="F183" s="180">
        <v>8</v>
      </c>
      <c r="G183" s="180">
        <v>4</v>
      </c>
      <c r="H183" s="180">
        <f t="shared" si="15"/>
        <v>12</v>
      </c>
      <c r="I183" s="180">
        <v>4</v>
      </c>
      <c r="J183" s="180">
        <v>4</v>
      </c>
      <c r="K183" s="180">
        <v>4</v>
      </c>
      <c r="L183" s="180">
        <f t="shared" si="16"/>
        <v>12</v>
      </c>
      <c r="M183" s="180">
        <v>4</v>
      </c>
      <c r="N183" s="180">
        <v>4</v>
      </c>
      <c r="O183" s="180">
        <v>4</v>
      </c>
      <c r="P183" s="180">
        <f t="shared" si="17"/>
        <v>21</v>
      </c>
      <c r="Q183" s="180">
        <v>4</v>
      </c>
      <c r="R183" s="180">
        <v>8</v>
      </c>
      <c r="S183" s="180">
        <v>9</v>
      </c>
      <c r="T183" s="172">
        <f t="shared" si="20"/>
        <v>28</v>
      </c>
      <c r="U183" s="172"/>
      <c r="V183" s="173">
        <f t="shared" si="18"/>
        <v>0</v>
      </c>
      <c r="W183" s="174">
        <f t="shared" si="19"/>
        <v>0</v>
      </c>
    </row>
    <row r="184" spans="1:23" ht="18" hidden="1" outlineLevel="1" x14ac:dyDescent="0.2">
      <c r="A184" s="178">
        <v>4</v>
      </c>
      <c r="B184" s="184" t="s">
        <v>105</v>
      </c>
      <c r="C184" s="178">
        <v>75</v>
      </c>
      <c r="D184" s="178">
        <f t="shared" si="14"/>
        <v>23</v>
      </c>
      <c r="E184" s="180">
        <v>9</v>
      </c>
      <c r="F184" s="180">
        <v>9</v>
      </c>
      <c r="G184" s="180">
        <v>5</v>
      </c>
      <c r="H184" s="180">
        <f t="shared" si="15"/>
        <v>15</v>
      </c>
      <c r="I184" s="180">
        <v>5</v>
      </c>
      <c r="J184" s="180">
        <v>5</v>
      </c>
      <c r="K184" s="180">
        <v>5</v>
      </c>
      <c r="L184" s="180">
        <f t="shared" si="16"/>
        <v>15</v>
      </c>
      <c r="M184" s="180">
        <v>5</v>
      </c>
      <c r="N184" s="180">
        <v>5</v>
      </c>
      <c r="O184" s="180">
        <v>5</v>
      </c>
      <c r="P184" s="180">
        <f t="shared" si="17"/>
        <v>22</v>
      </c>
      <c r="Q184" s="180">
        <v>5</v>
      </c>
      <c r="R184" s="180">
        <v>9</v>
      </c>
      <c r="S184" s="180">
        <v>8</v>
      </c>
      <c r="T184" s="172">
        <f t="shared" si="20"/>
        <v>33</v>
      </c>
      <c r="U184" s="172">
        <v>4</v>
      </c>
      <c r="V184" s="173">
        <f t="shared" si="18"/>
        <v>12.121212121212121</v>
      </c>
      <c r="W184" s="174">
        <f t="shared" si="19"/>
        <v>5.3333333333333339</v>
      </c>
    </row>
    <row r="185" spans="1:23" ht="18" hidden="1" outlineLevel="1" x14ac:dyDescent="0.2">
      <c r="A185" s="178">
        <v>5</v>
      </c>
      <c r="B185" s="184" t="s">
        <v>106</v>
      </c>
      <c r="C185" s="178">
        <v>31</v>
      </c>
      <c r="D185" s="178">
        <f t="shared" si="14"/>
        <v>10</v>
      </c>
      <c r="E185" s="180">
        <v>4</v>
      </c>
      <c r="F185" s="180">
        <v>4</v>
      </c>
      <c r="G185" s="180">
        <v>2</v>
      </c>
      <c r="H185" s="180">
        <f t="shared" si="15"/>
        <v>6</v>
      </c>
      <c r="I185" s="180">
        <v>2</v>
      </c>
      <c r="J185" s="180">
        <v>2</v>
      </c>
      <c r="K185" s="180">
        <v>2</v>
      </c>
      <c r="L185" s="180">
        <f t="shared" si="16"/>
        <v>6</v>
      </c>
      <c r="M185" s="180">
        <v>2</v>
      </c>
      <c r="N185" s="180">
        <v>2</v>
      </c>
      <c r="O185" s="180">
        <v>2</v>
      </c>
      <c r="P185" s="180">
        <f t="shared" si="17"/>
        <v>9</v>
      </c>
      <c r="Q185" s="180">
        <v>2</v>
      </c>
      <c r="R185" s="180">
        <v>4</v>
      </c>
      <c r="S185" s="180">
        <v>3</v>
      </c>
      <c r="T185" s="172">
        <f t="shared" si="20"/>
        <v>14</v>
      </c>
      <c r="U185" s="172">
        <v>1</v>
      </c>
      <c r="V185" s="173">
        <f t="shared" si="18"/>
        <v>7.1428571428571423</v>
      </c>
      <c r="W185" s="174">
        <f t="shared" si="19"/>
        <v>3.225806451612903</v>
      </c>
    </row>
    <row r="186" spans="1:23" ht="18" hidden="1" outlineLevel="1" x14ac:dyDescent="0.2">
      <c r="A186" s="178">
        <v>6</v>
      </c>
      <c r="B186" s="184" t="s">
        <v>107</v>
      </c>
      <c r="C186" s="178">
        <v>86</v>
      </c>
      <c r="D186" s="178">
        <f t="shared" si="14"/>
        <v>27</v>
      </c>
      <c r="E186" s="180">
        <v>11</v>
      </c>
      <c r="F186" s="180">
        <v>11</v>
      </c>
      <c r="G186" s="180">
        <v>5</v>
      </c>
      <c r="H186" s="180">
        <f t="shared" si="15"/>
        <v>15</v>
      </c>
      <c r="I186" s="180">
        <v>5</v>
      </c>
      <c r="J186" s="180">
        <v>5</v>
      </c>
      <c r="K186" s="180">
        <v>5</v>
      </c>
      <c r="L186" s="180">
        <f t="shared" si="16"/>
        <v>15</v>
      </c>
      <c r="M186" s="180">
        <v>5</v>
      </c>
      <c r="N186" s="180">
        <v>5</v>
      </c>
      <c r="O186" s="180">
        <v>5</v>
      </c>
      <c r="P186" s="180">
        <f t="shared" si="17"/>
        <v>29</v>
      </c>
      <c r="Q186" s="180">
        <v>5</v>
      </c>
      <c r="R186" s="180">
        <v>11</v>
      </c>
      <c r="S186" s="180">
        <v>13</v>
      </c>
      <c r="T186" s="172">
        <f t="shared" si="20"/>
        <v>37</v>
      </c>
      <c r="U186" s="172"/>
      <c r="V186" s="173">
        <f t="shared" si="18"/>
        <v>0</v>
      </c>
      <c r="W186" s="174">
        <f t="shared" si="19"/>
        <v>0</v>
      </c>
    </row>
    <row r="187" spans="1:23" ht="18" hidden="1" outlineLevel="1" x14ac:dyDescent="0.2">
      <c r="A187" s="178">
        <v>7</v>
      </c>
      <c r="B187" s="184" t="s">
        <v>108</v>
      </c>
      <c r="C187" s="178">
        <v>85</v>
      </c>
      <c r="D187" s="178">
        <f t="shared" si="14"/>
        <v>25</v>
      </c>
      <c r="E187" s="180">
        <v>10</v>
      </c>
      <c r="F187" s="180">
        <v>10</v>
      </c>
      <c r="G187" s="180">
        <v>5</v>
      </c>
      <c r="H187" s="180">
        <f t="shared" si="15"/>
        <v>15</v>
      </c>
      <c r="I187" s="180">
        <v>5</v>
      </c>
      <c r="J187" s="180">
        <v>5</v>
      </c>
      <c r="K187" s="180">
        <v>5</v>
      </c>
      <c r="L187" s="180">
        <f t="shared" si="16"/>
        <v>15</v>
      </c>
      <c r="M187" s="180">
        <v>5</v>
      </c>
      <c r="N187" s="180">
        <v>5</v>
      </c>
      <c r="O187" s="180">
        <v>5</v>
      </c>
      <c r="P187" s="180">
        <f t="shared" si="17"/>
        <v>30</v>
      </c>
      <c r="Q187" s="180">
        <v>5</v>
      </c>
      <c r="R187" s="180">
        <v>10</v>
      </c>
      <c r="S187" s="180">
        <v>15</v>
      </c>
      <c r="T187" s="172">
        <f t="shared" si="20"/>
        <v>35</v>
      </c>
      <c r="U187" s="172">
        <v>1</v>
      </c>
      <c r="V187" s="173">
        <f t="shared" si="18"/>
        <v>2.8571428571428572</v>
      </c>
      <c r="W187" s="174">
        <f t="shared" si="19"/>
        <v>1.1764705882352942</v>
      </c>
    </row>
    <row r="188" spans="1:23" ht="18" hidden="1" outlineLevel="1" x14ac:dyDescent="0.2">
      <c r="A188" s="178">
        <v>8</v>
      </c>
      <c r="B188" s="184" t="s">
        <v>109</v>
      </c>
      <c r="C188" s="178">
        <v>53</v>
      </c>
      <c r="D188" s="178">
        <f t="shared" si="14"/>
        <v>17</v>
      </c>
      <c r="E188" s="180">
        <v>7</v>
      </c>
      <c r="F188" s="180">
        <v>7</v>
      </c>
      <c r="G188" s="180">
        <v>3</v>
      </c>
      <c r="H188" s="180">
        <f t="shared" si="15"/>
        <v>9</v>
      </c>
      <c r="I188" s="180">
        <v>3</v>
      </c>
      <c r="J188" s="180">
        <v>3</v>
      </c>
      <c r="K188" s="180">
        <v>3</v>
      </c>
      <c r="L188" s="180">
        <f t="shared" si="16"/>
        <v>9</v>
      </c>
      <c r="M188" s="180">
        <v>3</v>
      </c>
      <c r="N188" s="180">
        <v>3</v>
      </c>
      <c r="O188" s="180">
        <v>3</v>
      </c>
      <c r="P188" s="180">
        <f t="shared" si="17"/>
        <v>18</v>
      </c>
      <c r="Q188" s="180">
        <v>3</v>
      </c>
      <c r="R188" s="180">
        <v>7</v>
      </c>
      <c r="S188" s="180">
        <v>8</v>
      </c>
      <c r="T188" s="172">
        <f t="shared" si="20"/>
        <v>23</v>
      </c>
      <c r="U188" s="172">
        <v>1</v>
      </c>
      <c r="V188" s="173">
        <f t="shared" si="18"/>
        <v>4.3478260869565215</v>
      </c>
      <c r="W188" s="174">
        <f t="shared" si="19"/>
        <v>1.8867924528301887</v>
      </c>
    </row>
    <row r="189" spans="1:23" ht="18" hidden="1" outlineLevel="1" x14ac:dyDescent="0.2">
      <c r="A189" s="178">
        <v>9</v>
      </c>
      <c r="B189" s="184" t="s">
        <v>110</v>
      </c>
      <c r="C189" s="178">
        <v>87</v>
      </c>
      <c r="D189" s="178">
        <f t="shared" si="14"/>
        <v>27</v>
      </c>
      <c r="E189" s="180">
        <v>11</v>
      </c>
      <c r="F189" s="180">
        <v>11</v>
      </c>
      <c r="G189" s="180">
        <v>5</v>
      </c>
      <c r="H189" s="180">
        <f t="shared" si="15"/>
        <v>15</v>
      </c>
      <c r="I189" s="180">
        <v>5</v>
      </c>
      <c r="J189" s="180">
        <v>5</v>
      </c>
      <c r="K189" s="180">
        <v>5</v>
      </c>
      <c r="L189" s="180">
        <f t="shared" si="16"/>
        <v>16</v>
      </c>
      <c r="M189" s="180">
        <v>5</v>
      </c>
      <c r="N189" s="180">
        <v>5</v>
      </c>
      <c r="O189" s="180">
        <v>6</v>
      </c>
      <c r="P189" s="180">
        <f t="shared" si="17"/>
        <v>29</v>
      </c>
      <c r="Q189" s="180">
        <v>6</v>
      </c>
      <c r="R189" s="180">
        <v>12</v>
      </c>
      <c r="S189" s="180">
        <v>11</v>
      </c>
      <c r="T189" s="172">
        <f t="shared" si="20"/>
        <v>37</v>
      </c>
      <c r="U189" s="172">
        <v>2</v>
      </c>
      <c r="V189" s="173">
        <f t="shared" si="18"/>
        <v>5.4054054054054053</v>
      </c>
      <c r="W189" s="174">
        <f t="shared" si="19"/>
        <v>2.2988505747126435</v>
      </c>
    </row>
    <row r="190" spans="1:23" ht="18" hidden="1" outlineLevel="1" x14ac:dyDescent="0.2">
      <c r="A190" s="178">
        <v>10</v>
      </c>
      <c r="B190" s="184" t="s">
        <v>111</v>
      </c>
      <c r="C190" s="178">
        <v>77</v>
      </c>
      <c r="D190" s="178">
        <f t="shared" si="14"/>
        <v>25</v>
      </c>
      <c r="E190" s="180">
        <v>10</v>
      </c>
      <c r="F190" s="180">
        <v>10</v>
      </c>
      <c r="G190" s="180">
        <v>5</v>
      </c>
      <c r="H190" s="180">
        <f t="shared" si="15"/>
        <v>15</v>
      </c>
      <c r="I190" s="180">
        <v>5</v>
      </c>
      <c r="J190" s="180">
        <v>5</v>
      </c>
      <c r="K190" s="180">
        <v>5</v>
      </c>
      <c r="L190" s="180">
        <f t="shared" si="16"/>
        <v>15</v>
      </c>
      <c r="M190" s="180">
        <v>5</v>
      </c>
      <c r="N190" s="180">
        <v>5</v>
      </c>
      <c r="O190" s="180">
        <v>5</v>
      </c>
      <c r="P190" s="180">
        <f t="shared" si="17"/>
        <v>22</v>
      </c>
      <c r="Q190" s="180">
        <v>5</v>
      </c>
      <c r="R190" s="180">
        <v>10</v>
      </c>
      <c r="S190" s="180">
        <v>7</v>
      </c>
      <c r="T190" s="172">
        <f t="shared" si="20"/>
        <v>35</v>
      </c>
      <c r="U190" s="172"/>
      <c r="V190" s="173">
        <f t="shared" si="18"/>
        <v>0</v>
      </c>
      <c r="W190" s="174">
        <f t="shared" si="19"/>
        <v>0</v>
      </c>
    </row>
    <row r="191" spans="1:23" ht="18" hidden="1" outlineLevel="1" x14ac:dyDescent="0.2">
      <c r="A191" s="178">
        <v>11</v>
      </c>
      <c r="B191" s="184" t="s">
        <v>112</v>
      </c>
      <c r="C191" s="178">
        <v>43</v>
      </c>
      <c r="D191" s="178">
        <f t="shared" si="14"/>
        <v>13</v>
      </c>
      <c r="E191" s="180">
        <v>5</v>
      </c>
      <c r="F191" s="180">
        <v>5</v>
      </c>
      <c r="G191" s="180">
        <v>3</v>
      </c>
      <c r="H191" s="180">
        <f t="shared" si="15"/>
        <v>9</v>
      </c>
      <c r="I191" s="180">
        <v>3</v>
      </c>
      <c r="J191" s="180">
        <v>3</v>
      </c>
      <c r="K191" s="180">
        <v>3</v>
      </c>
      <c r="L191" s="180">
        <f t="shared" si="16"/>
        <v>9</v>
      </c>
      <c r="M191" s="180">
        <v>3</v>
      </c>
      <c r="N191" s="180">
        <v>3</v>
      </c>
      <c r="O191" s="180">
        <v>3</v>
      </c>
      <c r="P191" s="180">
        <f t="shared" si="17"/>
        <v>12</v>
      </c>
      <c r="Q191" s="180">
        <v>3</v>
      </c>
      <c r="R191" s="180">
        <v>5</v>
      </c>
      <c r="S191" s="180">
        <v>4</v>
      </c>
      <c r="T191" s="172">
        <f t="shared" si="20"/>
        <v>19</v>
      </c>
      <c r="U191" s="172">
        <v>2</v>
      </c>
      <c r="V191" s="173">
        <f t="shared" si="18"/>
        <v>10.526315789473683</v>
      </c>
      <c r="W191" s="174">
        <f t="shared" si="19"/>
        <v>4.6511627906976747</v>
      </c>
    </row>
    <row r="192" spans="1:23" ht="18" hidden="1" outlineLevel="1" x14ac:dyDescent="0.2">
      <c r="A192" s="178">
        <v>12</v>
      </c>
      <c r="B192" s="184" t="s">
        <v>113</v>
      </c>
      <c r="C192" s="178">
        <v>19</v>
      </c>
      <c r="D192" s="178">
        <f t="shared" si="14"/>
        <v>6</v>
      </c>
      <c r="E192" s="180">
        <v>2</v>
      </c>
      <c r="F192" s="180">
        <v>2</v>
      </c>
      <c r="G192" s="180">
        <v>2</v>
      </c>
      <c r="H192" s="180">
        <f t="shared" si="15"/>
        <v>6</v>
      </c>
      <c r="I192" s="180">
        <v>2</v>
      </c>
      <c r="J192" s="180">
        <v>2</v>
      </c>
      <c r="K192" s="180">
        <v>2</v>
      </c>
      <c r="L192" s="180">
        <f t="shared" si="16"/>
        <v>5</v>
      </c>
      <c r="M192" s="180">
        <v>2</v>
      </c>
      <c r="N192" s="180">
        <v>2</v>
      </c>
      <c r="O192" s="180">
        <v>1</v>
      </c>
      <c r="P192" s="180">
        <f t="shared" si="17"/>
        <v>2</v>
      </c>
      <c r="Q192" s="180">
        <v>1</v>
      </c>
      <c r="R192" s="180">
        <v>1</v>
      </c>
      <c r="S192" s="180">
        <v>0</v>
      </c>
      <c r="T192" s="172">
        <f t="shared" si="20"/>
        <v>10</v>
      </c>
      <c r="U192" s="172"/>
      <c r="V192" s="173">
        <f t="shared" si="18"/>
        <v>0</v>
      </c>
      <c r="W192" s="174">
        <f t="shared" si="19"/>
        <v>0</v>
      </c>
    </row>
    <row r="193" spans="1:23" ht="24" customHeight="1" collapsed="1" x14ac:dyDescent="0.2">
      <c r="A193" s="169">
        <v>13</v>
      </c>
      <c r="B193" s="170" t="s">
        <v>270</v>
      </c>
      <c r="C193" s="171">
        <v>4700</v>
      </c>
      <c r="D193" s="171">
        <f t="shared" si="14"/>
        <v>1400</v>
      </c>
      <c r="E193" s="171">
        <v>500</v>
      </c>
      <c r="F193" s="171">
        <v>450</v>
      </c>
      <c r="G193" s="171">
        <v>450</v>
      </c>
      <c r="H193" s="171">
        <f t="shared" si="15"/>
        <v>950</v>
      </c>
      <c r="I193" s="171">
        <v>450</v>
      </c>
      <c r="J193" s="171">
        <v>250</v>
      </c>
      <c r="K193" s="171">
        <v>250</v>
      </c>
      <c r="L193" s="171">
        <f t="shared" si="16"/>
        <v>950</v>
      </c>
      <c r="M193" s="171">
        <v>250</v>
      </c>
      <c r="N193" s="171">
        <v>250</v>
      </c>
      <c r="O193" s="171">
        <v>450</v>
      </c>
      <c r="P193" s="171">
        <f t="shared" si="17"/>
        <v>1400</v>
      </c>
      <c r="Q193" s="171">
        <v>450</v>
      </c>
      <c r="R193" s="171">
        <v>450</v>
      </c>
      <c r="S193" s="171">
        <v>500</v>
      </c>
      <c r="T193" s="172">
        <f t="shared" si="20"/>
        <v>2100</v>
      </c>
      <c r="U193" s="172">
        <f>SUM(U194:U212)</f>
        <v>7297</v>
      </c>
      <c r="V193" s="173">
        <f>+U193/T193*100</f>
        <v>347.47619047619048</v>
      </c>
      <c r="W193" s="174">
        <f>+U193/C193*100</f>
        <v>155.25531914893617</v>
      </c>
    </row>
    <row r="194" spans="1:23" ht="18" hidden="1" outlineLevel="1" x14ac:dyDescent="0.25">
      <c r="A194" s="199">
        <v>1</v>
      </c>
      <c r="B194" s="200" t="s">
        <v>155</v>
      </c>
      <c r="C194" s="178">
        <v>350</v>
      </c>
      <c r="D194" s="178">
        <f t="shared" si="14"/>
        <v>103</v>
      </c>
      <c r="E194" s="178">
        <v>37</v>
      </c>
      <c r="F194" s="178">
        <v>33</v>
      </c>
      <c r="G194" s="178">
        <v>33</v>
      </c>
      <c r="H194" s="178">
        <f t="shared" si="15"/>
        <v>69</v>
      </c>
      <c r="I194" s="178">
        <v>33</v>
      </c>
      <c r="J194" s="178">
        <v>18</v>
      </c>
      <c r="K194" s="178">
        <v>18</v>
      </c>
      <c r="L194" s="178">
        <f t="shared" si="16"/>
        <v>69</v>
      </c>
      <c r="M194" s="178">
        <v>18</v>
      </c>
      <c r="N194" s="178">
        <v>18</v>
      </c>
      <c r="O194" s="178">
        <v>33</v>
      </c>
      <c r="P194" s="178">
        <f t="shared" si="17"/>
        <v>109</v>
      </c>
      <c r="Q194" s="178">
        <v>33</v>
      </c>
      <c r="R194" s="178">
        <v>33</v>
      </c>
      <c r="S194" s="178">
        <v>43</v>
      </c>
      <c r="T194" s="172">
        <f t="shared" si="20"/>
        <v>154</v>
      </c>
      <c r="U194" s="172">
        <v>852</v>
      </c>
      <c r="V194" s="173">
        <f t="shared" si="18"/>
        <v>553.24675324675331</v>
      </c>
      <c r="W194" s="174">
        <f t="shared" si="19"/>
        <v>243.42857142857142</v>
      </c>
    </row>
    <row r="195" spans="1:23" ht="18" hidden="1" outlineLevel="1" x14ac:dyDescent="0.25">
      <c r="A195" s="199">
        <v>2</v>
      </c>
      <c r="B195" s="200" t="s">
        <v>156</v>
      </c>
      <c r="C195" s="178">
        <v>205</v>
      </c>
      <c r="D195" s="178">
        <f t="shared" si="14"/>
        <v>62</v>
      </c>
      <c r="E195" s="178">
        <v>22</v>
      </c>
      <c r="F195" s="178">
        <v>20</v>
      </c>
      <c r="G195" s="178">
        <v>20</v>
      </c>
      <c r="H195" s="178">
        <f t="shared" si="15"/>
        <v>40</v>
      </c>
      <c r="I195" s="178">
        <v>20</v>
      </c>
      <c r="J195" s="178">
        <v>10</v>
      </c>
      <c r="K195" s="178">
        <v>10</v>
      </c>
      <c r="L195" s="178">
        <f t="shared" si="16"/>
        <v>40</v>
      </c>
      <c r="M195" s="178">
        <v>10</v>
      </c>
      <c r="N195" s="178">
        <v>10</v>
      </c>
      <c r="O195" s="178">
        <v>20</v>
      </c>
      <c r="P195" s="178">
        <f t="shared" si="17"/>
        <v>63</v>
      </c>
      <c r="Q195" s="178">
        <v>20</v>
      </c>
      <c r="R195" s="178">
        <v>20</v>
      </c>
      <c r="S195" s="178">
        <v>23</v>
      </c>
      <c r="T195" s="172">
        <f t="shared" si="20"/>
        <v>92</v>
      </c>
      <c r="U195" s="172">
        <v>112</v>
      </c>
      <c r="V195" s="173">
        <f t="shared" si="18"/>
        <v>121.73913043478262</v>
      </c>
      <c r="W195" s="174">
        <f t="shared" si="19"/>
        <v>54.634146341463421</v>
      </c>
    </row>
    <row r="196" spans="1:23" ht="18" hidden="1" outlineLevel="1" x14ac:dyDescent="0.25">
      <c r="A196" s="199">
        <v>3</v>
      </c>
      <c r="B196" s="200" t="s">
        <v>157</v>
      </c>
      <c r="C196" s="178">
        <v>215</v>
      </c>
      <c r="D196" s="178">
        <f t="shared" si="14"/>
        <v>62</v>
      </c>
      <c r="E196" s="178">
        <v>22</v>
      </c>
      <c r="F196" s="178">
        <v>20</v>
      </c>
      <c r="G196" s="178">
        <v>20</v>
      </c>
      <c r="H196" s="178">
        <f t="shared" si="15"/>
        <v>40</v>
      </c>
      <c r="I196" s="178">
        <v>20</v>
      </c>
      <c r="J196" s="178">
        <v>10</v>
      </c>
      <c r="K196" s="178">
        <v>10</v>
      </c>
      <c r="L196" s="178">
        <f t="shared" si="16"/>
        <v>40</v>
      </c>
      <c r="M196" s="178">
        <v>10</v>
      </c>
      <c r="N196" s="178">
        <v>10</v>
      </c>
      <c r="O196" s="178">
        <v>20</v>
      </c>
      <c r="P196" s="178">
        <f t="shared" si="17"/>
        <v>73</v>
      </c>
      <c r="Q196" s="178">
        <v>20</v>
      </c>
      <c r="R196" s="178">
        <v>20</v>
      </c>
      <c r="S196" s="178">
        <v>33</v>
      </c>
      <c r="T196" s="172">
        <f t="shared" si="20"/>
        <v>92</v>
      </c>
      <c r="U196" s="172">
        <v>410</v>
      </c>
      <c r="V196" s="173">
        <f t="shared" si="18"/>
        <v>445.65217391304344</v>
      </c>
      <c r="W196" s="174">
        <f t="shared" si="19"/>
        <v>190.69767441860466</v>
      </c>
    </row>
    <row r="197" spans="1:23" ht="18" hidden="1" outlineLevel="1" x14ac:dyDescent="0.25">
      <c r="A197" s="199">
        <v>4</v>
      </c>
      <c r="B197" s="200" t="s">
        <v>158</v>
      </c>
      <c r="C197" s="178">
        <v>220</v>
      </c>
      <c r="D197" s="178">
        <f t="shared" si="14"/>
        <v>68</v>
      </c>
      <c r="E197" s="178">
        <v>24</v>
      </c>
      <c r="F197" s="178">
        <v>22</v>
      </c>
      <c r="G197" s="178">
        <v>22</v>
      </c>
      <c r="H197" s="178">
        <f t="shared" si="15"/>
        <v>44</v>
      </c>
      <c r="I197" s="178">
        <v>22</v>
      </c>
      <c r="J197" s="178">
        <v>11</v>
      </c>
      <c r="K197" s="178">
        <v>11</v>
      </c>
      <c r="L197" s="178">
        <f t="shared" si="16"/>
        <v>44</v>
      </c>
      <c r="M197" s="178">
        <v>11</v>
      </c>
      <c r="N197" s="178">
        <v>11</v>
      </c>
      <c r="O197" s="178">
        <v>22</v>
      </c>
      <c r="P197" s="178">
        <f t="shared" si="17"/>
        <v>64</v>
      </c>
      <c r="Q197" s="178">
        <v>22</v>
      </c>
      <c r="R197" s="178">
        <v>22</v>
      </c>
      <c r="S197" s="178">
        <v>20</v>
      </c>
      <c r="T197" s="172">
        <f t="shared" si="20"/>
        <v>101</v>
      </c>
      <c r="U197" s="172">
        <v>165</v>
      </c>
      <c r="V197" s="173">
        <f t="shared" si="18"/>
        <v>163.36633663366337</v>
      </c>
      <c r="W197" s="174">
        <f t="shared" si="19"/>
        <v>75</v>
      </c>
    </row>
    <row r="198" spans="1:23" ht="18" hidden="1" outlineLevel="1" x14ac:dyDescent="0.25">
      <c r="A198" s="199">
        <v>5</v>
      </c>
      <c r="B198" s="200" t="s">
        <v>159</v>
      </c>
      <c r="C198" s="178">
        <v>245</v>
      </c>
      <c r="D198" s="178">
        <f t="shared" ref="D198:D226" si="21">SUM(E198:G198)</f>
        <v>72</v>
      </c>
      <c r="E198" s="178">
        <v>26</v>
      </c>
      <c r="F198" s="178">
        <v>23</v>
      </c>
      <c r="G198" s="178">
        <v>23</v>
      </c>
      <c r="H198" s="178">
        <f t="shared" ref="H198:H226" si="22">SUM(I198:K198)</f>
        <v>53</v>
      </c>
      <c r="I198" s="178">
        <v>23</v>
      </c>
      <c r="J198" s="178">
        <v>15</v>
      </c>
      <c r="K198" s="178">
        <v>15</v>
      </c>
      <c r="L198" s="178">
        <f t="shared" ref="L198:L226" si="23">SUM(M198:O198)</f>
        <v>53</v>
      </c>
      <c r="M198" s="178">
        <v>15</v>
      </c>
      <c r="N198" s="178">
        <v>15</v>
      </c>
      <c r="O198" s="178">
        <v>23</v>
      </c>
      <c r="P198" s="178">
        <f t="shared" ref="P198:P226" si="24">SUM(Q198:S198)</f>
        <v>67</v>
      </c>
      <c r="Q198" s="178">
        <v>23</v>
      </c>
      <c r="R198" s="178">
        <v>23</v>
      </c>
      <c r="S198" s="178">
        <v>21</v>
      </c>
      <c r="T198" s="172">
        <f t="shared" si="20"/>
        <v>110</v>
      </c>
      <c r="U198" s="172">
        <v>212</v>
      </c>
      <c r="V198" s="173">
        <f t="shared" ref="V198:V226" si="25">+U198/T198*100</f>
        <v>192.72727272727272</v>
      </c>
      <c r="W198" s="174">
        <f t="shared" ref="W198:W226" si="26">+U198/C198*100</f>
        <v>86.530612244897966</v>
      </c>
    </row>
    <row r="199" spans="1:23" ht="18" hidden="1" outlineLevel="1" x14ac:dyDescent="0.25">
      <c r="A199" s="199">
        <v>6</v>
      </c>
      <c r="B199" s="200" t="s">
        <v>160</v>
      </c>
      <c r="C199" s="178">
        <v>290</v>
      </c>
      <c r="D199" s="178">
        <f t="shared" si="21"/>
        <v>86</v>
      </c>
      <c r="E199" s="178">
        <v>30</v>
      </c>
      <c r="F199" s="178">
        <v>28</v>
      </c>
      <c r="G199" s="178">
        <v>28</v>
      </c>
      <c r="H199" s="178">
        <f t="shared" si="22"/>
        <v>60</v>
      </c>
      <c r="I199" s="178">
        <v>28</v>
      </c>
      <c r="J199" s="178">
        <v>16</v>
      </c>
      <c r="K199" s="178">
        <v>16</v>
      </c>
      <c r="L199" s="178">
        <f t="shared" si="23"/>
        <v>60</v>
      </c>
      <c r="M199" s="178">
        <v>16</v>
      </c>
      <c r="N199" s="178">
        <v>16</v>
      </c>
      <c r="O199" s="178">
        <v>28</v>
      </c>
      <c r="P199" s="178">
        <f t="shared" si="24"/>
        <v>84</v>
      </c>
      <c r="Q199" s="178">
        <v>28</v>
      </c>
      <c r="R199" s="178">
        <v>28</v>
      </c>
      <c r="S199" s="178">
        <v>28</v>
      </c>
      <c r="T199" s="172">
        <f t="shared" ref="T199:T226" si="27">E199+F199+G199+I199+J199</f>
        <v>130</v>
      </c>
      <c r="U199" s="172">
        <v>359</v>
      </c>
      <c r="V199" s="173">
        <f t="shared" si="25"/>
        <v>276.15384615384613</v>
      </c>
      <c r="W199" s="174">
        <f t="shared" si="26"/>
        <v>123.79310344827586</v>
      </c>
    </row>
    <row r="200" spans="1:23" ht="18" hidden="1" outlineLevel="1" x14ac:dyDescent="0.25">
      <c r="A200" s="199">
        <v>7</v>
      </c>
      <c r="B200" s="200" t="s">
        <v>161</v>
      </c>
      <c r="C200" s="178">
        <v>245</v>
      </c>
      <c r="D200" s="178">
        <f t="shared" si="21"/>
        <v>72</v>
      </c>
      <c r="E200" s="178">
        <v>26</v>
      </c>
      <c r="F200" s="178">
        <v>23</v>
      </c>
      <c r="G200" s="178">
        <v>23</v>
      </c>
      <c r="H200" s="178">
        <f t="shared" si="22"/>
        <v>53</v>
      </c>
      <c r="I200" s="178">
        <v>23</v>
      </c>
      <c r="J200" s="178">
        <v>15</v>
      </c>
      <c r="K200" s="178">
        <v>15</v>
      </c>
      <c r="L200" s="178">
        <f t="shared" si="23"/>
        <v>51</v>
      </c>
      <c r="M200" s="178">
        <v>15</v>
      </c>
      <c r="N200" s="178">
        <v>13</v>
      </c>
      <c r="O200" s="178">
        <v>23</v>
      </c>
      <c r="P200" s="178">
        <f t="shared" si="24"/>
        <v>69</v>
      </c>
      <c r="Q200" s="178">
        <v>23</v>
      </c>
      <c r="R200" s="178">
        <v>23</v>
      </c>
      <c r="S200" s="178">
        <v>23</v>
      </c>
      <c r="T200" s="172">
        <f t="shared" si="27"/>
        <v>110</v>
      </c>
      <c r="U200" s="172">
        <v>50</v>
      </c>
      <c r="V200" s="173">
        <f t="shared" si="25"/>
        <v>45.454545454545453</v>
      </c>
      <c r="W200" s="174">
        <f t="shared" si="26"/>
        <v>20.408163265306122</v>
      </c>
    </row>
    <row r="201" spans="1:23" ht="18" hidden="1" outlineLevel="1" x14ac:dyDescent="0.25">
      <c r="A201" s="199">
        <v>8</v>
      </c>
      <c r="B201" s="200" t="s">
        <v>162</v>
      </c>
      <c r="C201" s="178">
        <v>245</v>
      </c>
      <c r="D201" s="178">
        <f t="shared" si="21"/>
        <v>72</v>
      </c>
      <c r="E201" s="178">
        <v>26</v>
      </c>
      <c r="F201" s="178">
        <v>23</v>
      </c>
      <c r="G201" s="178">
        <v>23</v>
      </c>
      <c r="H201" s="178">
        <f t="shared" si="22"/>
        <v>53</v>
      </c>
      <c r="I201" s="178">
        <v>23</v>
      </c>
      <c r="J201" s="178">
        <v>15</v>
      </c>
      <c r="K201" s="178">
        <v>15</v>
      </c>
      <c r="L201" s="178">
        <f t="shared" si="23"/>
        <v>51</v>
      </c>
      <c r="M201" s="178">
        <v>15</v>
      </c>
      <c r="N201" s="178">
        <v>13</v>
      </c>
      <c r="O201" s="178">
        <v>23</v>
      </c>
      <c r="P201" s="178">
        <f t="shared" si="24"/>
        <v>69</v>
      </c>
      <c r="Q201" s="178">
        <v>23</v>
      </c>
      <c r="R201" s="178">
        <v>23</v>
      </c>
      <c r="S201" s="178">
        <v>23</v>
      </c>
      <c r="T201" s="172">
        <f t="shared" si="27"/>
        <v>110</v>
      </c>
      <c r="U201" s="172">
        <v>76</v>
      </c>
      <c r="V201" s="173">
        <f t="shared" si="25"/>
        <v>69.090909090909093</v>
      </c>
      <c r="W201" s="174">
        <f t="shared" si="26"/>
        <v>31.020408163265305</v>
      </c>
    </row>
    <row r="202" spans="1:23" ht="18" hidden="1" outlineLevel="1" x14ac:dyDescent="0.25">
      <c r="A202" s="199">
        <v>9</v>
      </c>
      <c r="B202" s="200" t="s">
        <v>163</v>
      </c>
      <c r="C202" s="178">
        <v>215</v>
      </c>
      <c r="D202" s="178">
        <f t="shared" si="21"/>
        <v>66</v>
      </c>
      <c r="E202" s="178">
        <v>24</v>
      </c>
      <c r="F202" s="178">
        <v>21</v>
      </c>
      <c r="G202" s="178">
        <v>21</v>
      </c>
      <c r="H202" s="178">
        <f t="shared" si="22"/>
        <v>43</v>
      </c>
      <c r="I202" s="178">
        <v>21</v>
      </c>
      <c r="J202" s="178">
        <v>11</v>
      </c>
      <c r="K202" s="178">
        <v>11</v>
      </c>
      <c r="L202" s="178">
        <f t="shared" si="23"/>
        <v>43</v>
      </c>
      <c r="M202" s="178">
        <v>11</v>
      </c>
      <c r="N202" s="178">
        <v>11</v>
      </c>
      <c r="O202" s="178">
        <v>21</v>
      </c>
      <c r="P202" s="178">
        <f t="shared" si="24"/>
        <v>63</v>
      </c>
      <c r="Q202" s="178">
        <v>21</v>
      </c>
      <c r="R202" s="178">
        <v>21</v>
      </c>
      <c r="S202" s="178">
        <v>21</v>
      </c>
      <c r="T202" s="172">
        <f t="shared" si="27"/>
        <v>98</v>
      </c>
      <c r="U202" s="172">
        <v>320</v>
      </c>
      <c r="V202" s="173">
        <f t="shared" si="25"/>
        <v>326.53061224489795</v>
      </c>
      <c r="W202" s="174">
        <f t="shared" si="26"/>
        <v>148.83720930232559</v>
      </c>
    </row>
    <row r="203" spans="1:23" ht="18" hidden="1" outlineLevel="1" x14ac:dyDescent="0.25">
      <c r="A203" s="199">
        <v>10</v>
      </c>
      <c r="B203" s="200" t="s">
        <v>164</v>
      </c>
      <c r="C203" s="178">
        <v>280</v>
      </c>
      <c r="D203" s="178">
        <f t="shared" si="21"/>
        <v>84</v>
      </c>
      <c r="E203" s="178">
        <v>30</v>
      </c>
      <c r="F203" s="178">
        <v>27</v>
      </c>
      <c r="G203" s="178">
        <v>27</v>
      </c>
      <c r="H203" s="178">
        <f t="shared" si="22"/>
        <v>57</v>
      </c>
      <c r="I203" s="178">
        <v>27</v>
      </c>
      <c r="J203" s="178">
        <v>15</v>
      </c>
      <c r="K203" s="178">
        <v>15</v>
      </c>
      <c r="L203" s="178">
        <f t="shared" si="23"/>
        <v>57</v>
      </c>
      <c r="M203" s="178">
        <v>15</v>
      </c>
      <c r="N203" s="178">
        <v>15</v>
      </c>
      <c r="O203" s="178">
        <v>27</v>
      </c>
      <c r="P203" s="178">
        <f t="shared" si="24"/>
        <v>82</v>
      </c>
      <c r="Q203" s="178">
        <v>27</v>
      </c>
      <c r="R203" s="178">
        <v>27</v>
      </c>
      <c r="S203" s="178">
        <v>28</v>
      </c>
      <c r="T203" s="172">
        <f t="shared" si="27"/>
        <v>126</v>
      </c>
      <c r="U203" s="172">
        <v>775</v>
      </c>
      <c r="V203" s="173">
        <f t="shared" si="25"/>
        <v>615.07936507936506</v>
      </c>
      <c r="W203" s="174">
        <f t="shared" si="26"/>
        <v>276.78571428571428</v>
      </c>
    </row>
    <row r="204" spans="1:23" ht="18" hidden="1" outlineLevel="1" x14ac:dyDescent="0.25">
      <c r="A204" s="199">
        <v>11</v>
      </c>
      <c r="B204" s="200" t="s">
        <v>165</v>
      </c>
      <c r="C204" s="178">
        <v>290</v>
      </c>
      <c r="D204" s="178">
        <f t="shared" si="21"/>
        <v>88</v>
      </c>
      <c r="E204" s="178">
        <v>32</v>
      </c>
      <c r="F204" s="178">
        <v>28</v>
      </c>
      <c r="G204" s="178">
        <v>28</v>
      </c>
      <c r="H204" s="178">
        <f t="shared" si="22"/>
        <v>60</v>
      </c>
      <c r="I204" s="178">
        <v>28</v>
      </c>
      <c r="J204" s="178">
        <v>16</v>
      </c>
      <c r="K204" s="178">
        <v>16</v>
      </c>
      <c r="L204" s="178">
        <f t="shared" si="23"/>
        <v>58</v>
      </c>
      <c r="M204" s="178">
        <v>16</v>
      </c>
      <c r="N204" s="178">
        <v>14</v>
      </c>
      <c r="O204" s="178">
        <v>28</v>
      </c>
      <c r="P204" s="178">
        <f t="shared" si="24"/>
        <v>84</v>
      </c>
      <c r="Q204" s="178">
        <v>28</v>
      </c>
      <c r="R204" s="178">
        <v>28</v>
      </c>
      <c r="S204" s="178">
        <v>28</v>
      </c>
      <c r="T204" s="172">
        <f t="shared" si="27"/>
        <v>132</v>
      </c>
      <c r="U204" s="172">
        <v>498</v>
      </c>
      <c r="V204" s="173">
        <f t="shared" si="25"/>
        <v>377.27272727272731</v>
      </c>
      <c r="W204" s="174">
        <f t="shared" si="26"/>
        <v>171.72413793103451</v>
      </c>
    </row>
    <row r="205" spans="1:23" ht="18" hidden="1" outlineLevel="1" x14ac:dyDescent="0.25">
      <c r="A205" s="199">
        <v>12</v>
      </c>
      <c r="B205" s="200" t="s">
        <v>166</v>
      </c>
      <c r="C205" s="178">
        <v>240</v>
      </c>
      <c r="D205" s="178">
        <f t="shared" si="21"/>
        <v>71</v>
      </c>
      <c r="E205" s="178">
        <v>25</v>
      </c>
      <c r="F205" s="178">
        <v>23</v>
      </c>
      <c r="G205" s="178">
        <v>23</v>
      </c>
      <c r="H205" s="178">
        <f t="shared" si="22"/>
        <v>49</v>
      </c>
      <c r="I205" s="178">
        <v>23</v>
      </c>
      <c r="J205" s="178">
        <v>13</v>
      </c>
      <c r="K205" s="178">
        <v>13</v>
      </c>
      <c r="L205" s="178">
        <f t="shared" si="23"/>
        <v>51</v>
      </c>
      <c r="M205" s="178">
        <v>13</v>
      </c>
      <c r="N205" s="178">
        <v>15</v>
      </c>
      <c r="O205" s="178">
        <v>23</v>
      </c>
      <c r="P205" s="178">
        <f t="shared" si="24"/>
        <v>69</v>
      </c>
      <c r="Q205" s="178">
        <v>23</v>
      </c>
      <c r="R205" s="178">
        <v>23</v>
      </c>
      <c r="S205" s="178">
        <v>23</v>
      </c>
      <c r="T205" s="172">
        <f t="shared" si="27"/>
        <v>107</v>
      </c>
      <c r="U205" s="172">
        <v>601</v>
      </c>
      <c r="V205" s="173">
        <f t="shared" si="25"/>
        <v>561.68224299065423</v>
      </c>
      <c r="W205" s="174">
        <f t="shared" si="26"/>
        <v>250.41666666666669</v>
      </c>
    </row>
    <row r="206" spans="1:23" ht="18" hidden="1" outlineLevel="1" x14ac:dyDescent="0.25">
      <c r="A206" s="199">
        <v>13</v>
      </c>
      <c r="B206" s="200" t="s">
        <v>167</v>
      </c>
      <c r="C206" s="178">
        <v>285</v>
      </c>
      <c r="D206" s="178">
        <f t="shared" si="21"/>
        <v>84</v>
      </c>
      <c r="E206" s="178">
        <v>30</v>
      </c>
      <c r="F206" s="178">
        <v>27</v>
      </c>
      <c r="G206" s="178">
        <v>27</v>
      </c>
      <c r="H206" s="178">
        <f t="shared" si="22"/>
        <v>57</v>
      </c>
      <c r="I206" s="178">
        <v>27</v>
      </c>
      <c r="J206" s="178">
        <v>15</v>
      </c>
      <c r="K206" s="178">
        <v>15</v>
      </c>
      <c r="L206" s="178">
        <f t="shared" si="23"/>
        <v>57</v>
      </c>
      <c r="M206" s="178">
        <v>15</v>
      </c>
      <c r="N206" s="178">
        <v>15</v>
      </c>
      <c r="O206" s="178">
        <v>27</v>
      </c>
      <c r="P206" s="178">
        <f t="shared" si="24"/>
        <v>87</v>
      </c>
      <c r="Q206" s="178">
        <v>27</v>
      </c>
      <c r="R206" s="178">
        <v>27</v>
      </c>
      <c r="S206" s="178">
        <v>33</v>
      </c>
      <c r="T206" s="172">
        <f t="shared" si="27"/>
        <v>126</v>
      </c>
      <c r="U206" s="172">
        <v>665</v>
      </c>
      <c r="V206" s="173">
        <f t="shared" si="25"/>
        <v>527.77777777777771</v>
      </c>
      <c r="W206" s="174">
        <f t="shared" si="26"/>
        <v>233.33333333333334</v>
      </c>
    </row>
    <row r="207" spans="1:23" ht="18" hidden="1" outlineLevel="1" x14ac:dyDescent="0.25">
      <c r="A207" s="199">
        <v>14</v>
      </c>
      <c r="B207" s="200" t="s">
        <v>168</v>
      </c>
      <c r="C207" s="178">
        <v>210</v>
      </c>
      <c r="D207" s="178">
        <f t="shared" si="21"/>
        <v>62</v>
      </c>
      <c r="E207" s="178">
        <v>22</v>
      </c>
      <c r="F207" s="178">
        <v>20</v>
      </c>
      <c r="G207" s="178">
        <v>20</v>
      </c>
      <c r="H207" s="178">
        <f t="shared" si="22"/>
        <v>44</v>
      </c>
      <c r="I207" s="178">
        <v>20</v>
      </c>
      <c r="J207" s="178">
        <v>12</v>
      </c>
      <c r="K207" s="178">
        <v>12</v>
      </c>
      <c r="L207" s="178">
        <f t="shared" si="23"/>
        <v>44</v>
      </c>
      <c r="M207" s="178">
        <v>12</v>
      </c>
      <c r="N207" s="178">
        <v>12</v>
      </c>
      <c r="O207" s="178">
        <v>20</v>
      </c>
      <c r="P207" s="178">
        <f t="shared" si="24"/>
        <v>60</v>
      </c>
      <c r="Q207" s="178">
        <v>20</v>
      </c>
      <c r="R207" s="178">
        <v>20</v>
      </c>
      <c r="S207" s="178">
        <v>20</v>
      </c>
      <c r="T207" s="172">
        <f t="shared" si="27"/>
        <v>94</v>
      </c>
      <c r="U207" s="172">
        <v>460</v>
      </c>
      <c r="V207" s="173">
        <f t="shared" si="25"/>
        <v>489.36170212765956</v>
      </c>
      <c r="W207" s="174">
        <f t="shared" si="26"/>
        <v>219.04761904761907</v>
      </c>
    </row>
    <row r="208" spans="1:23" ht="18" hidden="1" outlineLevel="1" x14ac:dyDescent="0.25">
      <c r="A208" s="199">
        <v>15</v>
      </c>
      <c r="B208" s="200" t="s">
        <v>169</v>
      </c>
      <c r="C208" s="178">
        <v>285</v>
      </c>
      <c r="D208" s="178">
        <f t="shared" si="21"/>
        <v>84</v>
      </c>
      <c r="E208" s="178">
        <v>30</v>
      </c>
      <c r="F208" s="178">
        <v>27</v>
      </c>
      <c r="G208" s="178">
        <v>27</v>
      </c>
      <c r="H208" s="178">
        <f t="shared" si="22"/>
        <v>57</v>
      </c>
      <c r="I208" s="178">
        <v>27</v>
      </c>
      <c r="J208" s="178">
        <v>15</v>
      </c>
      <c r="K208" s="178">
        <v>15</v>
      </c>
      <c r="L208" s="178">
        <f t="shared" si="23"/>
        <v>58</v>
      </c>
      <c r="M208" s="178">
        <v>15</v>
      </c>
      <c r="N208" s="178">
        <v>16</v>
      </c>
      <c r="O208" s="178">
        <v>27</v>
      </c>
      <c r="P208" s="178">
        <f t="shared" si="24"/>
        <v>86</v>
      </c>
      <c r="Q208" s="178">
        <v>27</v>
      </c>
      <c r="R208" s="178">
        <v>27</v>
      </c>
      <c r="S208" s="178">
        <v>32</v>
      </c>
      <c r="T208" s="172">
        <f t="shared" si="27"/>
        <v>126</v>
      </c>
      <c r="U208" s="172">
        <v>587</v>
      </c>
      <c r="V208" s="173">
        <f t="shared" si="25"/>
        <v>465.8730158730159</v>
      </c>
      <c r="W208" s="174">
        <f t="shared" si="26"/>
        <v>205.96491228070178</v>
      </c>
    </row>
    <row r="209" spans="1:23" ht="18" hidden="1" outlineLevel="1" x14ac:dyDescent="0.25">
      <c r="A209" s="199">
        <v>16</v>
      </c>
      <c r="B209" s="200" t="s">
        <v>170</v>
      </c>
      <c r="C209" s="178">
        <v>280</v>
      </c>
      <c r="D209" s="178">
        <f t="shared" si="21"/>
        <v>84</v>
      </c>
      <c r="E209" s="178">
        <v>30</v>
      </c>
      <c r="F209" s="178">
        <v>27</v>
      </c>
      <c r="G209" s="178">
        <v>27</v>
      </c>
      <c r="H209" s="178">
        <f t="shared" si="22"/>
        <v>55</v>
      </c>
      <c r="I209" s="178">
        <v>27</v>
      </c>
      <c r="J209" s="178">
        <v>14</v>
      </c>
      <c r="K209" s="178">
        <v>14</v>
      </c>
      <c r="L209" s="178">
        <f t="shared" si="23"/>
        <v>60</v>
      </c>
      <c r="M209" s="178">
        <v>14</v>
      </c>
      <c r="N209" s="178">
        <v>19</v>
      </c>
      <c r="O209" s="178">
        <v>27</v>
      </c>
      <c r="P209" s="178">
        <f t="shared" si="24"/>
        <v>81</v>
      </c>
      <c r="Q209" s="178">
        <v>27</v>
      </c>
      <c r="R209" s="178">
        <v>27</v>
      </c>
      <c r="S209" s="178">
        <v>27</v>
      </c>
      <c r="T209" s="172">
        <f t="shared" si="27"/>
        <v>125</v>
      </c>
      <c r="U209" s="172">
        <v>244</v>
      </c>
      <c r="V209" s="173">
        <f t="shared" si="25"/>
        <v>195.2</v>
      </c>
      <c r="W209" s="174">
        <f t="shared" si="26"/>
        <v>87.142857142857139</v>
      </c>
    </row>
    <row r="210" spans="1:23" ht="18" hidden="1" outlineLevel="1" x14ac:dyDescent="0.25">
      <c r="A210" s="199">
        <v>17</v>
      </c>
      <c r="B210" s="200" t="s">
        <v>171</v>
      </c>
      <c r="C210" s="178">
        <v>210</v>
      </c>
      <c r="D210" s="178">
        <f t="shared" si="21"/>
        <v>62</v>
      </c>
      <c r="E210" s="178">
        <v>22</v>
      </c>
      <c r="F210" s="178">
        <v>20</v>
      </c>
      <c r="G210" s="178">
        <v>20</v>
      </c>
      <c r="H210" s="178">
        <f t="shared" si="22"/>
        <v>40</v>
      </c>
      <c r="I210" s="178">
        <v>20</v>
      </c>
      <c r="J210" s="178">
        <v>10</v>
      </c>
      <c r="K210" s="178">
        <v>10</v>
      </c>
      <c r="L210" s="178">
        <f t="shared" si="23"/>
        <v>38</v>
      </c>
      <c r="M210" s="178">
        <v>10</v>
      </c>
      <c r="N210" s="178">
        <v>8</v>
      </c>
      <c r="O210" s="178">
        <v>20</v>
      </c>
      <c r="P210" s="178">
        <f t="shared" si="24"/>
        <v>70</v>
      </c>
      <c r="Q210" s="178">
        <v>20</v>
      </c>
      <c r="R210" s="178">
        <v>20</v>
      </c>
      <c r="S210" s="178">
        <v>30</v>
      </c>
      <c r="T210" s="172">
        <f t="shared" si="27"/>
        <v>92</v>
      </c>
      <c r="U210" s="172">
        <v>114</v>
      </c>
      <c r="V210" s="173">
        <f t="shared" si="25"/>
        <v>123.91304347826086</v>
      </c>
      <c r="W210" s="174">
        <f t="shared" si="26"/>
        <v>54.285714285714285</v>
      </c>
    </row>
    <row r="211" spans="1:23" ht="18" hidden="1" outlineLevel="1" x14ac:dyDescent="0.25">
      <c r="A211" s="199">
        <v>18</v>
      </c>
      <c r="B211" s="200" t="s">
        <v>172</v>
      </c>
      <c r="C211" s="178">
        <v>250</v>
      </c>
      <c r="D211" s="178">
        <f t="shared" si="21"/>
        <v>75</v>
      </c>
      <c r="E211" s="178">
        <v>27</v>
      </c>
      <c r="F211" s="178">
        <v>24</v>
      </c>
      <c r="G211" s="178">
        <v>24</v>
      </c>
      <c r="H211" s="178">
        <f t="shared" si="22"/>
        <v>48</v>
      </c>
      <c r="I211" s="178">
        <v>24</v>
      </c>
      <c r="J211" s="178">
        <v>12</v>
      </c>
      <c r="K211" s="178">
        <v>12</v>
      </c>
      <c r="L211" s="178">
        <f t="shared" si="23"/>
        <v>48</v>
      </c>
      <c r="M211" s="178">
        <v>12</v>
      </c>
      <c r="N211" s="178">
        <v>12</v>
      </c>
      <c r="O211" s="178">
        <v>24</v>
      </c>
      <c r="P211" s="178">
        <f t="shared" si="24"/>
        <v>79</v>
      </c>
      <c r="Q211" s="178">
        <v>24</v>
      </c>
      <c r="R211" s="178">
        <v>24</v>
      </c>
      <c r="S211" s="178">
        <v>31</v>
      </c>
      <c r="T211" s="172">
        <f t="shared" si="27"/>
        <v>111</v>
      </c>
      <c r="U211" s="172">
        <v>713</v>
      </c>
      <c r="V211" s="173">
        <f t="shared" si="25"/>
        <v>642.34234234234236</v>
      </c>
      <c r="W211" s="174">
        <f t="shared" si="26"/>
        <v>285.2</v>
      </c>
    </row>
    <row r="212" spans="1:23" ht="18.75" hidden="1" outlineLevel="1" thickBot="1" x14ac:dyDescent="0.3">
      <c r="A212" s="199">
        <v>19</v>
      </c>
      <c r="B212" s="201" t="s">
        <v>173</v>
      </c>
      <c r="C212" s="178">
        <v>140</v>
      </c>
      <c r="D212" s="178">
        <f t="shared" si="21"/>
        <v>43</v>
      </c>
      <c r="E212" s="178">
        <v>15</v>
      </c>
      <c r="F212" s="178">
        <v>14</v>
      </c>
      <c r="G212" s="178">
        <v>14</v>
      </c>
      <c r="H212" s="178">
        <f t="shared" si="22"/>
        <v>28</v>
      </c>
      <c r="I212" s="178">
        <v>14</v>
      </c>
      <c r="J212" s="178">
        <v>7</v>
      </c>
      <c r="K212" s="178">
        <v>7</v>
      </c>
      <c r="L212" s="178">
        <f t="shared" si="23"/>
        <v>28</v>
      </c>
      <c r="M212" s="178">
        <v>7</v>
      </c>
      <c r="N212" s="178">
        <v>7</v>
      </c>
      <c r="O212" s="178">
        <v>14</v>
      </c>
      <c r="P212" s="178">
        <f t="shared" si="24"/>
        <v>41</v>
      </c>
      <c r="Q212" s="178">
        <v>14</v>
      </c>
      <c r="R212" s="178">
        <v>14</v>
      </c>
      <c r="S212" s="178">
        <v>13</v>
      </c>
      <c r="T212" s="172">
        <f t="shared" si="27"/>
        <v>64</v>
      </c>
      <c r="U212" s="172">
        <v>84</v>
      </c>
      <c r="V212" s="173">
        <f t="shared" si="25"/>
        <v>131.25</v>
      </c>
      <c r="W212" s="174">
        <f t="shared" si="26"/>
        <v>60</v>
      </c>
    </row>
    <row r="213" spans="1:23" ht="24" customHeight="1" collapsed="1" x14ac:dyDescent="0.2">
      <c r="A213" s="169">
        <v>14</v>
      </c>
      <c r="B213" s="170" t="s">
        <v>288</v>
      </c>
      <c r="C213" s="171">
        <v>2000</v>
      </c>
      <c r="D213" s="171">
        <f t="shared" si="21"/>
        <v>550</v>
      </c>
      <c r="E213" s="171">
        <v>200</v>
      </c>
      <c r="F213" s="171">
        <v>200</v>
      </c>
      <c r="G213" s="171">
        <v>150</v>
      </c>
      <c r="H213" s="171">
        <f t="shared" si="22"/>
        <v>450</v>
      </c>
      <c r="I213" s="171">
        <v>150</v>
      </c>
      <c r="J213" s="171">
        <v>150</v>
      </c>
      <c r="K213" s="171">
        <v>150</v>
      </c>
      <c r="L213" s="171">
        <f t="shared" si="23"/>
        <v>450</v>
      </c>
      <c r="M213" s="171">
        <v>150</v>
      </c>
      <c r="N213" s="171">
        <v>150</v>
      </c>
      <c r="O213" s="171">
        <v>150</v>
      </c>
      <c r="P213" s="171">
        <f t="shared" si="24"/>
        <v>550</v>
      </c>
      <c r="Q213" s="171">
        <v>150</v>
      </c>
      <c r="R213" s="171">
        <v>200</v>
      </c>
      <c r="S213" s="171">
        <v>200</v>
      </c>
      <c r="T213" s="172">
        <f t="shared" si="27"/>
        <v>850</v>
      </c>
      <c r="U213" s="172">
        <f>SUM(U214:U226)</f>
        <v>173</v>
      </c>
      <c r="V213" s="173">
        <f t="shared" si="25"/>
        <v>20.352941176470587</v>
      </c>
      <c r="W213" s="174">
        <f t="shared" si="26"/>
        <v>8.6499999999999986</v>
      </c>
    </row>
    <row r="214" spans="1:23" s="11" customFormat="1" hidden="1" outlineLevel="1" x14ac:dyDescent="0.25">
      <c r="A214" s="4">
        <v>1</v>
      </c>
      <c r="B214" s="5" t="s">
        <v>240</v>
      </c>
      <c r="C214" s="58">
        <v>130</v>
      </c>
      <c r="D214" s="58">
        <f t="shared" si="21"/>
        <v>35</v>
      </c>
      <c r="E214" s="58">
        <v>10</v>
      </c>
      <c r="F214" s="58">
        <v>10</v>
      </c>
      <c r="G214" s="58">
        <v>15</v>
      </c>
      <c r="H214" s="58">
        <f t="shared" si="22"/>
        <v>35</v>
      </c>
      <c r="I214" s="58">
        <v>15</v>
      </c>
      <c r="J214" s="58">
        <v>10</v>
      </c>
      <c r="K214" s="58">
        <v>10</v>
      </c>
      <c r="L214" s="58">
        <f t="shared" si="23"/>
        <v>30</v>
      </c>
      <c r="M214" s="58">
        <v>10</v>
      </c>
      <c r="N214" s="58">
        <v>10</v>
      </c>
      <c r="O214" s="58">
        <v>10</v>
      </c>
      <c r="P214" s="58">
        <f t="shared" si="24"/>
        <v>30</v>
      </c>
      <c r="Q214" s="58">
        <v>10</v>
      </c>
      <c r="R214" s="58">
        <v>10</v>
      </c>
      <c r="S214" s="58">
        <v>10</v>
      </c>
      <c r="T214" s="51">
        <f t="shared" si="27"/>
        <v>60</v>
      </c>
      <c r="U214" s="51">
        <v>18</v>
      </c>
      <c r="V214" s="98">
        <f t="shared" si="25"/>
        <v>30</v>
      </c>
      <c r="W214" s="80">
        <f t="shared" si="26"/>
        <v>13.846153846153847</v>
      </c>
    </row>
    <row r="215" spans="1:23" s="11" customFormat="1" hidden="1" outlineLevel="1" x14ac:dyDescent="0.25">
      <c r="A215" s="4">
        <v>2</v>
      </c>
      <c r="B215" s="5" t="s">
        <v>241</v>
      </c>
      <c r="C215" s="58">
        <v>110</v>
      </c>
      <c r="D215" s="58">
        <f t="shared" si="21"/>
        <v>30</v>
      </c>
      <c r="E215" s="58">
        <v>10</v>
      </c>
      <c r="F215" s="58">
        <v>10</v>
      </c>
      <c r="G215" s="58">
        <v>10</v>
      </c>
      <c r="H215" s="58">
        <f t="shared" si="22"/>
        <v>30</v>
      </c>
      <c r="I215" s="58">
        <v>10</v>
      </c>
      <c r="J215" s="58">
        <v>10</v>
      </c>
      <c r="K215" s="58">
        <v>10</v>
      </c>
      <c r="L215" s="58">
        <f t="shared" si="23"/>
        <v>25</v>
      </c>
      <c r="M215" s="58">
        <v>10</v>
      </c>
      <c r="N215" s="58">
        <v>10</v>
      </c>
      <c r="O215" s="58">
        <v>5</v>
      </c>
      <c r="P215" s="58">
        <f t="shared" si="24"/>
        <v>25</v>
      </c>
      <c r="Q215" s="58">
        <v>5</v>
      </c>
      <c r="R215" s="58">
        <v>10</v>
      </c>
      <c r="S215" s="58">
        <v>10</v>
      </c>
      <c r="T215" s="51">
        <f t="shared" si="27"/>
        <v>50</v>
      </c>
      <c r="U215" s="51">
        <v>1</v>
      </c>
      <c r="V215" s="98">
        <f t="shared" si="25"/>
        <v>2</v>
      </c>
      <c r="W215" s="80">
        <f t="shared" si="26"/>
        <v>0.90909090909090906</v>
      </c>
    </row>
    <row r="216" spans="1:23" s="11" customFormat="1" hidden="1" outlineLevel="1" x14ac:dyDescent="0.25">
      <c r="A216" s="4">
        <v>3</v>
      </c>
      <c r="B216" s="5" t="s">
        <v>242</v>
      </c>
      <c r="C216" s="58">
        <v>140</v>
      </c>
      <c r="D216" s="58">
        <f t="shared" si="21"/>
        <v>40</v>
      </c>
      <c r="E216" s="58">
        <v>15</v>
      </c>
      <c r="F216" s="58">
        <v>15</v>
      </c>
      <c r="G216" s="58">
        <v>10</v>
      </c>
      <c r="H216" s="58">
        <f t="shared" si="22"/>
        <v>30</v>
      </c>
      <c r="I216" s="58">
        <v>10</v>
      </c>
      <c r="J216" s="58">
        <v>10</v>
      </c>
      <c r="K216" s="58">
        <v>10</v>
      </c>
      <c r="L216" s="58">
        <f t="shared" si="23"/>
        <v>30</v>
      </c>
      <c r="M216" s="58">
        <v>10</v>
      </c>
      <c r="N216" s="58">
        <v>10</v>
      </c>
      <c r="O216" s="58">
        <v>10</v>
      </c>
      <c r="P216" s="58">
        <f t="shared" si="24"/>
        <v>40</v>
      </c>
      <c r="Q216" s="58">
        <v>10</v>
      </c>
      <c r="R216" s="58">
        <v>15</v>
      </c>
      <c r="S216" s="58">
        <v>15</v>
      </c>
      <c r="T216" s="51">
        <f t="shared" si="27"/>
        <v>60</v>
      </c>
      <c r="U216" s="51">
        <v>41</v>
      </c>
      <c r="V216" s="98">
        <f t="shared" si="25"/>
        <v>68.333333333333329</v>
      </c>
      <c r="W216" s="80">
        <f t="shared" si="26"/>
        <v>29.285714285714288</v>
      </c>
    </row>
    <row r="217" spans="1:23" s="11" customFormat="1" hidden="1" outlineLevel="1" x14ac:dyDescent="0.25">
      <c r="A217" s="4">
        <v>4</v>
      </c>
      <c r="B217" s="5" t="s">
        <v>243</v>
      </c>
      <c r="C217" s="58">
        <v>160</v>
      </c>
      <c r="D217" s="58">
        <f t="shared" si="21"/>
        <v>50</v>
      </c>
      <c r="E217" s="58">
        <v>20</v>
      </c>
      <c r="F217" s="58">
        <v>20</v>
      </c>
      <c r="G217" s="58">
        <v>10</v>
      </c>
      <c r="H217" s="58">
        <f t="shared" si="22"/>
        <v>30</v>
      </c>
      <c r="I217" s="58">
        <v>10</v>
      </c>
      <c r="J217" s="58">
        <v>10</v>
      </c>
      <c r="K217" s="58">
        <v>10</v>
      </c>
      <c r="L217" s="58">
        <f t="shared" si="23"/>
        <v>35</v>
      </c>
      <c r="M217" s="58">
        <v>10</v>
      </c>
      <c r="N217" s="58">
        <v>10</v>
      </c>
      <c r="O217" s="58">
        <v>15</v>
      </c>
      <c r="P217" s="58">
        <f t="shared" si="24"/>
        <v>45</v>
      </c>
      <c r="Q217" s="58">
        <v>15</v>
      </c>
      <c r="R217" s="58">
        <v>15</v>
      </c>
      <c r="S217" s="58">
        <v>15</v>
      </c>
      <c r="T217" s="51">
        <f t="shared" si="27"/>
        <v>70</v>
      </c>
      <c r="U217" s="51">
        <v>12</v>
      </c>
      <c r="V217" s="98">
        <f t="shared" si="25"/>
        <v>17.142857142857142</v>
      </c>
      <c r="W217" s="80">
        <f t="shared" si="26"/>
        <v>7.5</v>
      </c>
    </row>
    <row r="218" spans="1:23" s="11" customFormat="1" hidden="1" outlineLevel="1" x14ac:dyDescent="0.25">
      <c r="A218" s="4">
        <v>5</v>
      </c>
      <c r="B218" s="5" t="s">
        <v>244</v>
      </c>
      <c r="C218" s="58">
        <v>160</v>
      </c>
      <c r="D218" s="58">
        <f t="shared" si="21"/>
        <v>55</v>
      </c>
      <c r="E218" s="58">
        <v>20</v>
      </c>
      <c r="F218" s="58">
        <v>20</v>
      </c>
      <c r="G218" s="58">
        <v>15</v>
      </c>
      <c r="H218" s="58">
        <f t="shared" si="22"/>
        <v>35</v>
      </c>
      <c r="I218" s="58">
        <v>15</v>
      </c>
      <c r="J218" s="58">
        <v>10</v>
      </c>
      <c r="K218" s="58">
        <v>10</v>
      </c>
      <c r="L218" s="58">
        <f t="shared" si="23"/>
        <v>30</v>
      </c>
      <c r="M218" s="58">
        <v>10</v>
      </c>
      <c r="N218" s="58">
        <v>10</v>
      </c>
      <c r="O218" s="58">
        <v>10</v>
      </c>
      <c r="P218" s="58">
        <f t="shared" si="24"/>
        <v>40</v>
      </c>
      <c r="Q218" s="58">
        <v>10</v>
      </c>
      <c r="R218" s="58">
        <v>15</v>
      </c>
      <c r="S218" s="58">
        <v>15</v>
      </c>
      <c r="T218" s="51">
        <f t="shared" si="27"/>
        <v>80</v>
      </c>
      <c r="U218" s="51">
        <v>18</v>
      </c>
      <c r="V218" s="98">
        <f t="shared" si="25"/>
        <v>22.5</v>
      </c>
      <c r="W218" s="80">
        <f t="shared" si="26"/>
        <v>11.25</v>
      </c>
    </row>
    <row r="219" spans="1:23" s="11" customFormat="1" hidden="1" outlineLevel="1" x14ac:dyDescent="0.25">
      <c r="A219" s="4">
        <v>6</v>
      </c>
      <c r="B219" s="5" t="s">
        <v>245</v>
      </c>
      <c r="C219" s="58">
        <v>140</v>
      </c>
      <c r="D219" s="58">
        <f t="shared" si="21"/>
        <v>40</v>
      </c>
      <c r="E219" s="58">
        <v>15</v>
      </c>
      <c r="F219" s="58">
        <v>15</v>
      </c>
      <c r="G219" s="58">
        <v>10</v>
      </c>
      <c r="H219" s="58">
        <f t="shared" si="22"/>
        <v>30</v>
      </c>
      <c r="I219" s="58">
        <v>10</v>
      </c>
      <c r="J219" s="58">
        <v>10</v>
      </c>
      <c r="K219" s="58">
        <v>10</v>
      </c>
      <c r="L219" s="58">
        <f t="shared" si="23"/>
        <v>30</v>
      </c>
      <c r="M219" s="58">
        <v>10</v>
      </c>
      <c r="N219" s="58">
        <v>10</v>
      </c>
      <c r="O219" s="58">
        <v>10</v>
      </c>
      <c r="P219" s="58">
        <f t="shared" si="24"/>
        <v>40</v>
      </c>
      <c r="Q219" s="58">
        <v>10</v>
      </c>
      <c r="R219" s="58">
        <v>15</v>
      </c>
      <c r="S219" s="58">
        <v>15</v>
      </c>
      <c r="T219" s="51">
        <f t="shared" si="27"/>
        <v>60</v>
      </c>
      <c r="U219" s="51">
        <v>5</v>
      </c>
      <c r="V219" s="98">
        <f t="shared" si="25"/>
        <v>8.3333333333333321</v>
      </c>
      <c r="W219" s="80">
        <f t="shared" si="26"/>
        <v>3.5714285714285712</v>
      </c>
    </row>
    <row r="220" spans="1:23" s="11" customFormat="1" hidden="1" outlineLevel="1" x14ac:dyDescent="0.25">
      <c r="A220" s="4">
        <v>7</v>
      </c>
      <c r="B220" s="5" t="s">
        <v>246</v>
      </c>
      <c r="C220" s="58">
        <v>160</v>
      </c>
      <c r="D220" s="58">
        <f t="shared" si="21"/>
        <v>40</v>
      </c>
      <c r="E220" s="58">
        <v>15</v>
      </c>
      <c r="F220" s="58">
        <v>15</v>
      </c>
      <c r="G220" s="58">
        <v>10</v>
      </c>
      <c r="H220" s="58">
        <f t="shared" si="22"/>
        <v>40</v>
      </c>
      <c r="I220" s="58">
        <v>10</v>
      </c>
      <c r="J220" s="58">
        <v>15</v>
      </c>
      <c r="K220" s="58">
        <v>15</v>
      </c>
      <c r="L220" s="58">
        <f t="shared" si="23"/>
        <v>30</v>
      </c>
      <c r="M220" s="58">
        <v>10</v>
      </c>
      <c r="N220" s="58">
        <v>10</v>
      </c>
      <c r="O220" s="58">
        <v>10</v>
      </c>
      <c r="P220" s="58">
        <f t="shared" si="24"/>
        <v>50</v>
      </c>
      <c r="Q220" s="58">
        <v>10</v>
      </c>
      <c r="R220" s="58">
        <v>20</v>
      </c>
      <c r="S220" s="58">
        <v>20</v>
      </c>
      <c r="T220" s="51">
        <f t="shared" si="27"/>
        <v>65</v>
      </c>
      <c r="U220" s="51">
        <v>5</v>
      </c>
      <c r="V220" s="98">
        <f t="shared" si="25"/>
        <v>7.6923076923076925</v>
      </c>
      <c r="W220" s="80">
        <f t="shared" si="26"/>
        <v>3.125</v>
      </c>
    </row>
    <row r="221" spans="1:23" s="11" customFormat="1" hidden="1" outlineLevel="1" x14ac:dyDescent="0.25">
      <c r="A221" s="4">
        <v>8</v>
      </c>
      <c r="B221" s="5" t="s">
        <v>247</v>
      </c>
      <c r="C221" s="58">
        <v>195</v>
      </c>
      <c r="D221" s="58">
        <f t="shared" si="21"/>
        <v>55</v>
      </c>
      <c r="E221" s="58">
        <v>20</v>
      </c>
      <c r="F221" s="58">
        <v>20</v>
      </c>
      <c r="G221" s="58">
        <v>15</v>
      </c>
      <c r="H221" s="58">
        <f t="shared" si="22"/>
        <v>45</v>
      </c>
      <c r="I221" s="58">
        <v>15</v>
      </c>
      <c r="J221" s="58">
        <v>15</v>
      </c>
      <c r="K221" s="58">
        <v>15</v>
      </c>
      <c r="L221" s="58">
        <f t="shared" si="23"/>
        <v>45</v>
      </c>
      <c r="M221" s="58">
        <v>15</v>
      </c>
      <c r="N221" s="58">
        <v>15</v>
      </c>
      <c r="O221" s="58">
        <v>15</v>
      </c>
      <c r="P221" s="58">
        <f t="shared" si="24"/>
        <v>50</v>
      </c>
      <c r="Q221" s="58">
        <v>15</v>
      </c>
      <c r="R221" s="58">
        <v>15</v>
      </c>
      <c r="S221" s="58">
        <v>20</v>
      </c>
      <c r="T221" s="51">
        <f t="shared" si="27"/>
        <v>85</v>
      </c>
      <c r="U221" s="51">
        <v>31</v>
      </c>
      <c r="V221" s="98">
        <f t="shared" si="25"/>
        <v>36.470588235294116</v>
      </c>
      <c r="W221" s="80">
        <f t="shared" si="26"/>
        <v>15.897435897435896</v>
      </c>
    </row>
    <row r="222" spans="1:23" s="11" customFormat="1" hidden="1" outlineLevel="1" x14ac:dyDescent="0.25">
      <c r="A222" s="4">
        <v>9</v>
      </c>
      <c r="B222" s="5" t="s">
        <v>248</v>
      </c>
      <c r="C222" s="58">
        <v>205</v>
      </c>
      <c r="D222" s="58">
        <f t="shared" si="21"/>
        <v>55</v>
      </c>
      <c r="E222" s="58">
        <v>20</v>
      </c>
      <c r="F222" s="58">
        <v>20</v>
      </c>
      <c r="G222" s="58">
        <v>15</v>
      </c>
      <c r="H222" s="58">
        <f t="shared" si="22"/>
        <v>45</v>
      </c>
      <c r="I222" s="58">
        <v>15</v>
      </c>
      <c r="J222" s="58">
        <v>15</v>
      </c>
      <c r="K222" s="58">
        <v>15</v>
      </c>
      <c r="L222" s="58">
        <f t="shared" si="23"/>
        <v>45</v>
      </c>
      <c r="M222" s="58">
        <v>15</v>
      </c>
      <c r="N222" s="58">
        <v>15</v>
      </c>
      <c r="O222" s="58">
        <v>15</v>
      </c>
      <c r="P222" s="58">
        <f t="shared" si="24"/>
        <v>60</v>
      </c>
      <c r="Q222" s="58">
        <v>15</v>
      </c>
      <c r="R222" s="58">
        <v>25</v>
      </c>
      <c r="S222" s="58">
        <v>20</v>
      </c>
      <c r="T222" s="51">
        <f t="shared" si="27"/>
        <v>85</v>
      </c>
      <c r="U222" s="51">
        <v>18</v>
      </c>
      <c r="V222" s="98">
        <f t="shared" si="25"/>
        <v>21.176470588235293</v>
      </c>
      <c r="W222" s="80">
        <f t="shared" si="26"/>
        <v>8.7804878048780477</v>
      </c>
    </row>
    <row r="223" spans="1:23" s="11" customFormat="1" hidden="1" outlineLevel="1" x14ac:dyDescent="0.25">
      <c r="A223" s="4">
        <v>10</v>
      </c>
      <c r="B223" s="5" t="s">
        <v>249</v>
      </c>
      <c r="C223" s="58">
        <v>200</v>
      </c>
      <c r="D223" s="58">
        <f t="shared" si="21"/>
        <v>55</v>
      </c>
      <c r="E223" s="58">
        <v>20</v>
      </c>
      <c r="F223" s="58">
        <v>20</v>
      </c>
      <c r="G223" s="58">
        <v>15</v>
      </c>
      <c r="H223" s="58">
        <f t="shared" si="22"/>
        <v>45</v>
      </c>
      <c r="I223" s="58">
        <v>15</v>
      </c>
      <c r="J223" s="58">
        <v>15</v>
      </c>
      <c r="K223" s="58">
        <v>15</v>
      </c>
      <c r="L223" s="58">
        <f t="shared" si="23"/>
        <v>45</v>
      </c>
      <c r="M223" s="58">
        <v>15</v>
      </c>
      <c r="N223" s="58">
        <v>15</v>
      </c>
      <c r="O223" s="58">
        <v>15</v>
      </c>
      <c r="P223" s="58">
        <f t="shared" si="24"/>
        <v>55</v>
      </c>
      <c r="Q223" s="58">
        <v>15</v>
      </c>
      <c r="R223" s="58">
        <v>20</v>
      </c>
      <c r="S223" s="58">
        <v>20</v>
      </c>
      <c r="T223" s="51">
        <f t="shared" si="27"/>
        <v>85</v>
      </c>
      <c r="U223" s="51">
        <v>11</v>
      </c>
      <c r="V223" s="98">
        <f t="shared" si="25"/>
        <v>12.941176470588237</v>
      </c>
      <c r="W223" s="80">
        <f t="shared" si="26"/>
        <v>5.5</v>
      </c>
    </row>
    <row r="224" spans="1:23" s="11" customFormat="1" hidden="1" outlineLevel="1" x14ac:dyDescent="0.25">
      <c r="A224" s="4">
        <v>11</v>
      </c>
      <c r="B224" s="5" t="s">
        <v>250</v>
      </c>
      <c r="C224" s="58">
        <v>130</v>
      </c>
      <c r="D224" s="58">
        <f t="shared" si="21"/>
        <v>30</v>
      </c>
      <c r="E224" s="58">
        <v>10</v>
      </c>
      <c r="F224" s="58">
        <v>10</v>
      </c>
      <c r="G224" s="58">
        <v>10</v>
      </c>
      <c r="H224" s="58">
        <f t="shared" si="22"/>
        <v>30</v>
      </c>
      <c r="I224" s="58">
        <v>10</v>
      </c>
      <c r="J224" s="58">
        <v>10</v>
      </c>
      <c r="K224" s="58">
        <v>10</v>
      </c>
      <c r="L224" s="58">
        <f t="shared" si="23"/>
        <v>30</v>
      </c>
      <c r="M224" s="58">
        <v>10</v>
      </c>
      <c r="N224" s="58">
        <v>10</v>
      </c>
      <c r="O224" s="58">
        <v>10</v>
      </c>
      <c r="P224" s="58">
        <f t="shared" si="24"/>
        <v>40</v>
      </c>
      <c r="Q224" s="58">
        <v>10</v>
      </c>
      <c r="R224" s="58">
        <v>15</v>
      </c>
      <c r="S224" s="58">
        <v>15</v>
      </c>
      <c r="T224" s="51">
        <f t="shared" si="27"/>
        <v>50</v>
      </c>
      <c r="U224" s="51">
        <v>6</v>
      </c>
      <c r="V224" s="98">
        <f t="shared" si="25"/>
        <v>12</v>
      </c>
      <c r="W224" s="80">
        <f t="shared" si="26"/>
        <v>4.6153846153846159</v>
      </c>
    </row>
    <row r="225" spans="1:23" s="11" customFormat="1" hidden="1" outlineLevel="1" x14ac:dyDescent="0.25">
      <c r="A225" s="4">
        <v>12</v>
      </c>
      <c r="B225" s="5" t="s">
        <v>251</v>
      </c>
      <c r="C225" s="58">
        <v>170</v>
      </c>
      <c r="D225" s="58">
        <f t="shared" si="21"/>
        <v>40</v>
      </c>
      <c r="E225" s="58">
        <v>15</v>
      </c>
      <c r="F225" s="58">
        <v>15</v>
      </c>
      <c r="G225" s="58">
        <v>10</v>
      </c>
      <c r="H225" s="58">
        <f t="shared" si="22"/>
        <v>40</v>
      </c>
      <c r="I225" s="58">
        <v>10</v>
      </c>
      <c r="J225" s="58">
        <v>15</v>
      </c>
      <c r="K225" s="58">
        <v>15</v>
      </c>
      <c r="L225" s="58">
        <f t="shared" si="23"/>
        <v>45</v>
      </c>
      <c r="M225" s="58">
        <v>15</v>
      </c>
      <c r="N225" s="58">
        <v>15</v>
      </c>
      <c r="O225" s="58">
        <v>15</v>
      </c>
      <c r="P225" s="58">
        <f t="shared" si="24"/>
        <v>45</v>
      </c>
      <c r="Q225" s="58">
        <v>15</v>
      </c>
      <c r="R225" s="58">
        <v>15</v>
      </c>
      <c r="S225" s="58">
        <v>15</v>
      </c>
      <c r="T225" s="51">
        <f t="shared" si="27"/>
        <v>65</v>
      </c>
      <c r="U225" s="51">
        <v>3</v>
      </c>
      <c r="V225" s="98">
        <f t="shared" si="25"/>
        <v>4.6153846153846159</v>
      </c>
      <c r="W225" s="80">
        <f t="shared" si="26"/>
        <v>1.7647058823529411</v>
      </c>
    </row>
    <row r="226" spans="1:23" s="11" customFormat="1" hidden="1" outlineLevel="1" x14ac:dyDescent="0.25">
      <c r="A226" s="4">
        <v>13</v>
      </c>
      <c r="B226" s="5" t="s">
        <v>252</v>
      </c>
      <c r="C226" s="58">
        <v>100</v>
      </c>
      <c r="D226" s="58">
        <f t="shared" si="21"/>
        <v>25</v>
      </c>
      <c r="E226" s="58">
        <v>10</v>
      </c>
      <c r="F226" s="58">
        <v>10</v>
      </c>
      <c r="G226" s="58">
        <v>5</v>
      </c>
      <c r="H226" s="58">
        <f t="shared" si="22"/>
        <v>15</v>
      </c>
      <c r="I226" s="58">
        <v>5</v>
      </c>
      <c r="J226" s="58">
        <v>5</v>
      </c>
      <c r="K226" s="58">
        <v>5</v>
      </c>
      <c r="L226" s="58">
        <f t="shared" si="23"/>
        <v>30</v>
      </c>
      <c r="M226" s="58">
        <v>10</v>
      </c>
      <c r="N226" s="58">
        <v>10</v>
      </c>
      <c r="O226" s="58">
        <v>10</v>
      </c>
      <c r="P226" s="58">
        <f t="shared" si="24"/>
        <v>30</v>
      </c>
      <c r="Q226" s="58">
        <v>10</v>
      </c>
      <c r="R226" s="58">
        <v>10</v>
      </c>
      <c r="S226" s="58">
        <v>10</v>
      </c>
      <c r="T226" s="51">
        <f t="shared" si="27"/>
        <v>35</v>
      </c>
      <c r="U226" s="51">
        <v>4</v>
      </c>
      <c r="V226" s="98">
        <f t="shared" si="25"/>
        <v>11.428571428571429</v>
      </c>
      <c r="W226" s="80">
        <f t="shared" si="26"/>
        <v>4</v>
      </c>
    </row>
    <row r="227" spans="1:23" collapsed="1" x14ac:dyDescent="0.2"/>
    <row r="229" spans="1:23" x14ac:dyDescent="0.2">
      <c r="U229" s="13"/>
      <c r="V229" s="13"/>
    </row>
  </sheetData>
  <mergeCells count="13">
    <mergeCell ref="W3:W4"/>
    <mergeCell ref="U2:W2"/>
    <mergeCell ref="A1:W1"/>
    <mergeCell ref="D3:S3"/>
    <mergeCell ref="T3:V3"/>
    <mergeCell ref="I4:K4"/>
    <mergeCell ref="M4:O4"/>
    <mergeCell ref="Q4:S4"/>
    <mergeCell ref="A5:B5"/>
    <mergeCell ref="B3:B4"/>
    <mergeCell ref="A3:A4"/>
    <mergeCell ref="C3:C4"/>
    <mergeCell ref="E4:G4"/>
  </mergeCells>
  <conditionalFormatting sqref="V6:V213">
    <cfRule type="cellIs" dxfId="6" priority="2" operator="lessThan">
      <formula>$V$5</formula>
    </cfRule>
  </conditionalFormatting>
  <conditionalFormatting sqref="W6:W213">
    <cfRule type="cellIs" dxfId="5" priority="1" operator="lessThan">
      <formula>$W$5</formula>
    </cfRule>
  </conditionalFormatting>
  <printOptions horizontalCentered="1"/>
  <pageMargins left="0.35433070866141736" right="0.19685039370078741" top="0.35433070866141736" bottom="0.19685039370078741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view="pageBreakPreview" zoomScale="85" zoomScaleNormal="70" zoomScaleSheetLayoutView="85" workbookViewId="0">
      <selection activeCell="U41" sqref="U41"/>
    </sheetView>
  </sheetViews>
  <sheetFormatPr defaultColWidth="9.140625" defaultRowHeight="15" outlineLevelRow="1" x14ac:dyDescent="0.2"/>
  <cols>
    <col min="1" max="1" width="6.140625" style="1" customWidth="1"/>
    <col min="2" max="2" width="20" style="73" customWidth="1"/>
    <col min="3" max="3" width="18.5703125" style="1" customWidth="1"/>
    <col min="4" max="4" width="12.28515625" style="1" hidden="1" customWidth="1"/>
    <col min="5" max="7" width="13.7109375" style="1" hidden="1" customWidth="1"/>
    <col min="8" max="8" width="12.28515625" style="1" hidden="1" customWidth="1"/>
    <col min="9" max="11" width="13.7109375" style="1" hidden="1" customWidth="1"/>
    <col min="12" max="12" width="12.28515625" style="1" hidden="1" customWidth="1"/>
    <col min="13" max="15" width="13.7109375" style="1" hidden="1" customWidth="1"/>
    <col min="16" max="16" width="12.28515625" style="1" hidden="1" customWidth="1"/>
    <col min="17" max="19" width="13.7109375" style="1" hidden="1" customWidth="1"/>
    <col min="20" max="22" width="18.5703125" style="1" customWidth="1"/>
    <col min="23" max="23" width="19.28515625" style="70" customWidth="1"/>
    <col min="24" max="16384" width="9.140625" style="1"/>
  </cols>
  <sheetData>
    <row r="1" spans="1:23" ht="48" customHeight="1" x14ac:dyDescent="0.2">
      <c r="A1" s="262" t="s">
        <v>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3.75" customHeight="1" x14ac:dyDescent="0.3">
      <c r="B2" s="97"/>
      <c r="C2" s="108"/>
      <c r="D2" s="10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5"/>
      <c r="S2" s="15"/>
      <c r="U2" s="289"/>
      <c r="V2" s="289"/>
      <c r="W2" s="289"/>
    </row>
    <row r="3" spans="1:23" s="6" customFormat="1" ht="28.5" customHeight="1" x14ac:dyDescent="0.2">
      <c r="A3" s="276" t="s">
        <v>0</v>
      </c>
      <c r="B3" s="275" t="s">
        <v>1</v>
      </c>
      <c r="C3" s="276" t="s">
        <v>298</v>
      </c>
      <c r="D3" s="283" t="s">
        <v>33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283" t="s">
        <v>310</v>
      </c>
      <c r="U3" s="284"/>
      <c r="V3" s="285"/>
      <c r="W3" s="287" t="s">
        <v>289</v>
      </c>
    </row>
    <row r="4" spans="1:23" s="6" customFormat="1" ht="25.5" customHeight="1" x14ac:dyDescent="0.2">
      <c r="A4" s="276"/>
      <c r="B4" s="275"/>
      <c r="C4" s="276"/>
      <c r="D4" s="79" t="s">
        <v>21</v>
      </c>
      <c r="E4" s="286" t="s">
        <v>293</v>
      </c>
      <c r="F4" s="286"/>
      <c r="G4" s="286"/>
      <c r="H4" s="79" t="s">
        <v>22</v>
      </c>
      <c r="I4" s="286" t="s">
        <v>22</v>
      </c>
      <c r="J4" s="286"/>
      <c r="K4" s="286"/>
      <c r="L4" s="79" t="s">
        <v>23</v>
      </c>
      <c r="M4" s="286" t="s">
        <v>23</v>
      </c>
      <c r="N4" s="286"/>
      <c r="O4" s="286"/>
      <c r="P4" s="79" t="s">
        <v>24</v>
      </c>
      <c r="Q4" s="286" t="s">
        <v>24</v>
      </c>
      <c r="R4" s="286"/>
      <c r="S4" s="286"/>
      <c r="T4" s="79" t="s">
        <v>294</v>
      </c>
      <c r="U4" s="79" t="s">
        <v>295</v>
      </c>
      <c r="V4" s="100" t="s">
        <v>296</v>
      </c>
      <c r="W4" s="288"/>
    </row>
    <row r="5" spans="1:23" s="6" customFormat="1" ht="27.75" customHeight="1" x14ac:dyDescent="0.2">
      <c r="A5" s="264" t="s">
        <v>297</v>
      </c>
      <c r="B5" s="264"/>
      <c r="C5" s="76">
        <v>10000</v>
      </c>
      <c r="D5" s="76">
        <f>SUM(E5:G5)</f>
        <v>1770</v>
      </c>
      <c r="E5" s="76">
        <v>290</v>
      </c>
      <c r="F5" s="76">
        <v>620</v>
      </c>
      <c r="G5" s="76">
        <v>860</v>
      </c>
      <c r="H5" s="76">
        <f>SUM(I5:K5)</f>
        <v>3065</v>
      </c>
      <c r="I5" s="76">
        <v>965</v>
      </c>
      <c r="J5" s="76">
        <v>1015</v>
      </c>
      <c r="K5" s="76">
        <v>1085</v>
      </c>
      <c r="L5" s="76">
        <f>SUM(M5:O5)</f>
        <v>2815</v>
      </c>
      <c r="M5" s="76">
        <v>1035</v>
      </c>
      <c r="N5" s="76">
        <v>925</v>
      </c>
      <c r="O5" s="76">
        <v>855</v>
      </c>
      <c r="P5" s="76">
        <f>SUM(Q5:S5)</f>
        <v>2350</v>
      </c>
      <c r="Q5" s="76">
        <v>805</v>
      </c>
      <c r="R5" s="76">
        <v>785</v>
      </c>
      <c r="S5" s="76">
        <v>760</v>
      </c>
      <c r="T5" s="76">
        <f>+D5+I5+J5</f>
        <v>3750</v>
      </c>
      <c r="U5" s="76">
        <f>U6+U24+U41+U55+U69+U85+U97+U112+U129+U141+U157+U180+U193+U213</f>
        <v>525</v>
      </c>
      <c r="V5" s="101">
        <f>+U5/T5*100</f>
        <v>14.000000000000002</v>
      </c>
      <c r="W5" s="86">
        <f>+U5/C5*100</f>
        <v>5.25</v>
      </c>
    </row>
    <row r="6" spans="1:23" ht="32.25" customHeight="1" x14ac:dyDescent="0.2">
      <c r="A6" s="48">
        <v>1</v>
      </c>
      <c r="B6" s="49" t="s">
        <v>27</v>
      </c>
      <c r="C6" s="50">
        <v>370</v>
      </c>
      <c r="D6" s="50">
        <f t="shared" ref="D6:D69" si="0">SUM(E6:G6)</f>
        <v>75</v>
      </c>
      <c r="E6" s="50">
        <v>10</v>
      </c>
      <c r="F6" s="50">
        <v>30</v>
      </c>
      <c r="G6" s="50">
        <v>35</v>
      </c>
      <c r="H6" s="50">
        <f t="shared" ref="H6:H69" si="1">SUM(I6:K6)</f>
        <v>105</v>
      </c>
      <c r="I6" s="50">
        <v>35</v>
      </c>
      <c r="J6" s="50">
        <v>35</v>
      </c>
      <c r="K6" s="50">
        <v>35</v>
      </c>
      <c r="L6" s="50">
        <f t="shared" ref="L6:L69" si="2">SUM(M6:O6)</f>
        <v>100</v>
      </c>
      <c r="M6" s="50">
        <v>35</v>
      </c>
      <c r="N6" s="50">
        <v>35</v>
      </c>
      <c r="O6" s="50">
        <v>30</v>
      </c>
      <c r="P6" s="50">
        <f t="shared" ref="P6:P69" si="3">SUM(Q6:S6)</f>
        <v>90</v>
      </c>
      <c r="Q6" s="50">
        <v>30</v>
      </c>
      <c r="R6" s="50">
        <v>30</v>
      </c>
      <c r="S6" s="50">
        <v>30</v>
      </c>
      <c r="T6" s="51">
        <f>+D6+I6+J6</f>
        <v>145</v>
      </c>
      <c r="U6" s="51">
        <f>SUM(U7:U23)</f>
        <v>117</v>
      </c>
      <c r="V6" s="98">
        <f t="shared" ref="V6:V69" si="4">+U6/T6*100</f>
        <v>80.689655172413794</v>
      </c>
      <c r="W6" s="80">
        <f t="shared" ref="W6:W69" si="5">+U6/C6*100</f>
        <v>31.621621621621621</v>
      </c>
    </row>
    <row r="7" spans="1:23" ht="15.75" hidden="1" customHeight="1" outlineLevel="1" x14ac:dyDescent="0.2">
      <c r="A7" s="52">
        <v>1</v>
      </c>
      <c r="B7" s="74" t="s">
        <v>188</v>
      </c>
      <c r="C7" s="53">
        <v>45</v>
      </c>
      <c r="D7" s="53">
        <f t="shared" si="0"/>
        <v>9</v>
      </c>
      <c r="E7" s="53">
        <v>1</v>
      </c>
      <c r="F7" s="53">
        <v>4</v>
      </c>
      <c r="G7" s="53">
        <v>4</v>
      </c>
      <c r="H7" s="53">
        <f t="shared" si="1"/>
        <v>12</v>
      </c>
      <c r="I7" s="53">
        <v>4</v>
      </c>
      <c r="J7" s="53">
        <v>4</v>
      </c>
      <c r="K7" s="53">
        <v>4</v>
      </c>
      <c r="L7" s="53">
        <f t="shared" si="2"/>
        <v>12</v>
      </c>
      <c r="M7" s="53">
        <v>4</v>
      </c>
      <c r="N7" s="53">
        <v>4</v>
      </c>
      <c r="O7" s="53">
        <v>4</v>
      </c>
      <c r="P7" s="53">
        <f t="shared" si="3"/>
        <v>12</v>
      </c>
      <c r="Q7" s="53">
        <v>4</v>
      </c>
      <c r="R7" s="53">
        <v>4</v>
      </c>
      <c r="S7" s="53">
        <v>4</v>
      </c>
      <c r="T7" s="51">
        <f>+D7+I7+J7</f>
        <v>17</v>
      </c>
      <c r="U7" s="51">
        <v>25</v>
      </c>
      <c r="V7" s="98">
        <f t="shared" si="4"/>
        <v>147.05882352941177</v>
      </c>
      <c r="W7" s="80">
        <f t="shared" si="5"/>
        <v>55.555555555555557</v>
      </c>
    </row>
    <row r="8" spans="1:23" ht="15.75" hidden="1" customHeight="1" outlineLevel="1" x14ac:dyDescent="0.2">
      <c r="A8" s="52">
        <v>2</v>
      </c>
      <c r="B8" s="74" t="s">
        <v>189</v>
      </c>
      <c r="C8" s="53">
        <v>25</v>
      </c>
      <c r="D8" s="53">
        <f t="shared" si="0"/>
        <v>5</v>
      </c>
      <c r="E8" s="53">
        <v>1</v>
      </c>
      <c r="F8" s="53">
        <v>2</v>
      </c>
      <c r="G8" s="53">
        <v>2</v>
      </c>
      <c r="H8" s="53">
        <f t="shared" si="1"/>
        <v>6</v>
      </c>
      <c r="I8" s="53">
        <v>2</v>
      </c>
      <c r="J8" s="53">
        <v>2</v>
      </c>
      <c r="K8" s="53">
        <v>2</v>
      </c>
      <c r="L8" s="53">
        <f t="shared" si="2"/>
        <v>7</v>
      </c>
      <c r="M8" s="53">
        <v>2</v>
      </c>
      <c r="N8" s="53">
        <v>3</v>
      </c>
      <c r="O8" s="53">
        <v>2</v>
      </c>
      <c r="P8" s="53">
        <f t="shared" si="3"/>
        <v>7</v>
      </c>
      <c r="Q8" s="53">
        <v>2</v>
      </c>
      <c r="R8" s="53">
        <v>2</v>
      </c>
      <c r="S8" s="53">
        <v>3</v>
      </c>
      <c r="T8" s="51">
        <f t="shared" ref="T8:T71" si="6">+D8+I8+J8</f>
        <v>9</v>
      </c>
      <c r="U8" s="51">
        <v>7</v>
      </c>
      <c r="V8" s="98">
        <f t="shared" si="4"/>
        <v>77.777777777777786</v>
      </c>
      <c r="W8" s="80">
        <f t="shared" si="5"/>
        <v>28.000000000000004</v>
      </c>
    </row>
    <row r="9" spans="1:23" ht="15.75" hidden="1" customHeight="1" outlineLevel="1" x14ac:dyDescent="0.2">
      <c r="A9" s="52">
        <v>3</v>
      </c>
      <c r="B9" s="74" t="s">
        <v>190</v>
      </c>
      <c r="C9" s="53">
        <v>30</v>
      </c>
      <c r="D9" s="53">
        <f t="shared" si="0"/>
        <v>6</v>
      </c>
      <c r="E9" s="53">
        <v>1</v>
      </c>
      <c r="F9" s="53">
        <v>2</v>
      </c>
      <c r="G9" s="53">
        <v>3</v>
      </c>
      <c r="H9" s="53">
        <f t="shared" si="1"/>
        <v>8</v>
      </c>
      <c r="I9" s="53">
        <v>3</v>
      </c>
      <c r="J9" s="53">
        <v>2</v>
      </c>
      <c r="K9" s="53">
        <v>3</v>
      </c>
      <c r="L9" s="53">
        <f t="shared" si="2"/>
        <v>9</v>
      </c>
      <c r="M9" s="53">
        <v>3</v>
      </c>
      <c r="N9" s="53">
        <v>4</v>
      </c>
      <c r="O9" s="53">
        <v>2</v>
      </c>
      <c r="P9" s="53">
        <f t="shared" si="3"/>
        <v>7</v>
      </c>
      <c r="Q9" s="53">
        <v>2</v>
      </c>
      <c r="R9" s="53">
        <v>2</v>
      </c>
      <c r="S9" s="53">
        <v>3</v>
      </c>
      <c r="T9" s="51">
        <f t="shared" si="6"/>
        <v>11</v>
      </c>
      <c r="U9" s="51">
        <v>6</v>
      </c>
      <c r="V9" s="98">
        <f t="shared" si="4"/>
        <v>54.54545454545454</v>
      </c>
      <c r="W9" s="80">
        <f t="shared" si="5"/>
        <v>20</v>
      </c>
    </row>
    <row r="10" spans="1:23" ht="15.75" hidden="1" customHeight="1" outlineLevel="1" x14ac:dyDescent="0.2">
      <c r="A10" s="52">
        <v>4</v>
      </c>
      <c r="B10" s="74" t="s">
        <v>191</v>
      </c>
      <c r="C10" s="53">
        <v>10</v>
      </c>
      <c r="D10" s="53">
        <f t="shared" si="0"/>
        <v>1</v>
      </c>
      <c r="E10" s="53"/>
      <c r="F10" s="53">
        <v>1</v>
      </c>
      <c r="G10" s="53"/>
      <c r="H10" s="53">
        <f t="shared" si="1"/>
        <v>3</v>
      </c>
      <c r="I10" s="53">
        <v>1</v>
      </c>
      <c r="J10" s="53">
        <v>1</v>
      </c>
      <c r="K10" s="53">
        <v>1</v>
      </c>
      <c r="L10" s="53">
        <f t="shared" si="2"/>
        <v>3</v>
      </c>
      <c r="M10" s="53">
        <v>1</v>
      </c>
      <c r="N10" s="53">
        <v>1</v>
      </c>
      <c r="O10" s="53">
        <v>1</v>
      </c>
      <c r="P10" s="53">
        <f t="shared" si="3"/>
        <v>3</v>
      </c>
      <c r="Q10" s="53">
        <v>1</v>
      </c>
      <c r="R10" s="53">
        <v>1</v>
      </c>
      <c r="S10" s="53">
        <v>1</v>
      </c>
      <c r="T10" s="51">
        <f t="shared" si="6"/>
        <v>3</v>
      </c>
      <c r="U10" s="51">
        <v>1</v>
      </c>
      <c r="V10" s="98">
        <f t="shared" si="4"/>
        <v>33.333333333333329</v>
      </c>
      <c r="W10" s="80">
        <f t="shared" si="5"/>
        <v>10</v>
      </c>
    </row>
    <row r="11" spans="1:23" ht="15.75" hidden="1" customHeight="1" outlineLevel="1" x14ac:dyDescent="0.2">
      <c r="A11" s="52">
        <v>5</v>
      </c>
      <c r="B11" s="74" t="s">
        <v>192</v>
      </c>
      <c r="C11" s="53">
        <v>25</v>
      </c>
      <c r="D11" s="53">
        <f t="shared" si="0"/>
        <v>5</v>
      </c>
      <c r="E11" s="53">
        <v>1</v>
      </c>
      <c r="F11" s="53">
        <v>2</v>
      </c>
      <c r="G11" s="53">
        <v>2</v>
      </c>
      <c r="H11" s="53">
        <f t="shared" si="1"/>
        <v>7</v>
      </c>
      <c r="I11" s="53">
        <v>3</v>
      </c>
      <c r="J11" s="53">
        <v>2</v>
      </c>
      <c r="K11" s="53">
        <v>2</v>
      </c>
      <c r="L11" s="53">
        <f t="shared" si="2"/>
        <v>7</v>
      </c>
      <c r="M11" s="53">
        <v>3</v>
      </c>
      <c r="N11" s="53">
        <v>2</v>
      </c>
      <c r="O11" s="53">
        <v>2</v>
      </c>
      <c r="P11" s="53">
        <f t="shared" si="3"/>
        <v>6</v>
      </c>
      <c r="Q11" s="53">
        <v>2</v>
      </c>
      <c r="R11" s="53">
        <v>2</v>
      </c>
      <c r="S11" s="53">
        <v>2</v>
      </c>
      <c r="T11" s="51">
        <f t="shared" si="6"/>
        <v>10</v>
      </c>
      <c r="U11" s="51">
        <v>7</v>
      </c>
      <c r="V11" s="98">
        <f t="shared" si="4"/>
        <v>70</v>
      </c>
      <c r="W11" s="80">
        <f t="shared" si="5"/>
        <v>28.000000000000004</v>
      </c>
    </row>
    <row r="12" spans="1:23" ht="15.75" hidden="1" customHeight="1" outlineLevel="1" x14ac:dyDescent="0.2">
      <c r="A12" s="52">
        <v>6</v>
      </c>
      <c r="B12" s="74" t="s">
        <v>193</v>
      </c>
      <c r="C12" s="53">
        <v>15</v>
      </c>
      <c r="D12" s="53">
        <f t="shared" si="0"/>
        <v>4</v>
      </c>
      <c r="E12" s="53"/>
      <c r="F12" s="53">
        <v>2</v>
      </c>
      <c r="G12" s="53">
        <v>2</v>
      </c>
      <c r="H12" s="53">
        <f t="shared" si="1"/>
        <v>5</v>
      </c>
      <c r="I12" s="53">
        <v>2</v>
      </c>
      <c r="J12" s="53">
        <v>2</v>
      </c>
      <c r="K12" s="53">
        <v>1</v>
      </c>
      <c r="L12" s="53">
        <f t="shared" si="2"/>
        <v>3</v>
      </c>
      <c r="M12" s="53">
        <v>1</v>
      </c>
      <c r="N12" s="53">
        <v>1</v>
      </c>
      <c r="O12" s="53">
        <v>1</v>
      </c>
      <c r="P12" s="53">
        <f t="shared" si="3"/>
        <v>3</v>
      </c>
      <c r="Q12" s="53">
        <v>1</v>
      </c>
      <c r="R12" s="53">
        <v>1</v>
      </c>
      <c r="S12" s="53">
        <v>1</v>
      </c>
      <c r="T12" s="51">
        <f t="shared" si="6"/>
        <v>8</v>
      </c>
      <c r="U12" s="51">
        <v>11</v>
      </c>
      <c r="V12" s="98">
        <f t="shared" si="4"/>
        <v>137.5</v>
      </c>
      <c r="W12" s="80">
        <f t="shared" si="5"/>
        <v>73.333333333333329</v>
      </c>
    </row>
    <row r="13" spans="1:23" ht="15.75" hidden="1" customHeight="1" outlineLevel="1" x14ac:dyDescent="0.2">
      <c r="A13" s="52">
        <v>7</v>
      </c>
      <c r="B13" s="74" t="s">
        <v>194</v>
      </c>
      <c r="C13" s="53">
        <v>15</v>
      </c>
      <c r="D13" s="53">
        <f t="shared" si="0"/>
        <v>4</v>
      </c>
      <c r="E13" s="53"/>
      <c r="F13" s="53">
        <v>2</v>
      </c>
      <c r="G13" s="53">
        <v>2</v>
      </c>
      <c r="H13" s="53">
        <f t="shared" si="1"/>
        <v>5</v>
      </c>
      <c r="I13" s="53">
        <v>2</v>
      </c>
      <c r="J13" s="53">
        <v>2</v>
      </c>
      <c r="K13" s="53">
        <v>1</v>
      </c>
      <c r="L13" s="53">
        <f t="shared" si="2"/>
        <v>3</v>
      </c>
      <c r="M13" s="53">
        <v>1</v>
      </c>
      <c r="N13" s="53">
        <v>1</v>
      </c>
      <c r="O13" s="53">
        <v>1</v>
      </c>
      <c r="P13" s="53">
        <f t="shared" si="3"/>
        <v>3</v>
      </c>
      <c r="Q13" s="53">
        <v>1</v>
      </c>
      <c r="R13" s="53">
        <v>1</v>
      </c>
      <c r="S13" s="53">
        <v>1</v>
      </c>
      <c r="T13" s="51">
        <f t="shared" si="6"/>
        <v>8</v>
      </c>
      <c r="U13" s="51">
        <v>4</v>
      </c>
      <c r="V13" s="98">
        <f t="shared" si="4"/>
        <v>50</v>
      </c>
      <c r="W13" s="80">
        <f t="shared" si="5"/>
        <v>26.666666666666668</v>
      </c>
    </row>
    <row r="14" spans="1:23" ht="15.75" hidden="1" customHeight="1" outlineLevel="1" x14ac:dyDescent="0.2">
      <c r="A14" s="52">
        <v>8</v>
      </c>
      <c r="B14" s="74" t="s">
        <v>195</v>
      </c>
      <c r="C14" s="53">
        <v>25</v>
      </c>
      <c r="D14" s="53">
        <f t="shared" si="0"/>
        <v>6</v>
      </c>
      <c r="E14" s="53"/>
      <c r="F14" s="53">
        <v>2</v>
      </c>
      <c r="G14" s="53">
        <v>4</v>
      </c>
      <c r="H14" s="53">
        <f t="shared" si="1"/>
        <v>6</v>
      </c>
      <c r="I14" s="53">
        <v>2</v>
      </c>
      <c r="J14" s="53">
        <v>2</v>
      </c>
      <c r="K14" s="53">
        <v>2</v>
      </c>
      <c r="L14" s="53">
        <f t="shared" si="2"/>
        <v>7</v>
      </c>
      <c r="M14" s="53">
        <v>3</v>
      </c>
      <c r="N14" s="53">
        <v>2</v>
      </c>
      <c r="O14" s="53">
        <v>2</v>
      </c>
      <c r="P14" s="53">
        <f t="shared" si="3"/>
        <v>6</v>
      </c>
      <c r="Q14" s="53">
        <v>2</v>
      </c>
      <c r="R14" s="53">
        <v>2</v>
      </c>
      <c r="S14" s="53">
        <v>2</v>
      </c>
      <c r="T14" s="51">
        <f t="shared" si="6"/>
        <v>10</v>
      </c>
      <c r="U14" s="51">
        <v>13</v>
      </c>
      <c r="V14" s="98">
        <f t="shared" si="4"/>
        <v>130</v>
      </c>
      <c r="W14" s="80">
        <f t="shared" si="5"/>
        <v>52</v>
      </c>
    </row>
    <row r="15" spans="1:23" ht="15.75" hidden="1" customHeight="1" outlineLevel="1" x14ac:dyDescent="0.2">
      <c r="A15" s="52">
        <v>9</v>
      </c>
      <c r="B15" s="74" t="s">
        <v>196</v>
      </c>
      <c r="C15" s="53">
        <v>10</v>
      </c>
      <c r="D15" s="53">
        <f t="shared" si="0"/>
        <v>1</v>
      </c>
      <c r="E15" s="53"/>
      <c r="F15" s="53">
        <v>1</v>
      </c>
      <c r="G15" s="53"/>
      <c r="H15" s="53">
        <f t="shared" si="1"/>
        <v>3</v>
      </c>
      <c r="I15" s="53">
        <v>1</v>
      </c>
      <c r="J15" s="53">
        <v>1</v>
      </c>
      <c r="K15" s="53">
        <v>1</v>
      </c>
      <c r="L15" s="53">
        <f t="shared" si="2"/>
        <v>3</v>
      </c>
      <c r="M15" s="53">
        <v>1</v>
      </c>
      <c r="N15" s="53">
        <v>1</v>
      </c>
      <c r="O15" s="53">
        <v>1</v>
      </c>
      <c r="P15" s="53">
        <f t="shared" si="3"/>
        <v>3</v>
      </c>
      <c r="Q15" s="53">
        <v>1</v>
      </c>
      <c r="R15" s="53">
        <v>1</v>
      </c>
      <c r="S15" s="53">
        <v>1</v>
      </c>
      <c r="T15" s="51">
        <f t="shared" si="6"/>
        <v>3</v>
      </c>
      <c r="U15" s="51">
        <v>1</v>
      </c>
      <c r="V15" s="98">
        <f t="shared" si="4"/>
        <v>33.333333333333329</v>
      </c>
      <c r="W15" s="80">
        <f t="shared" si="5"/>
        <v>10</v>
      </c>
    </row>
    <row r="16" spans="1:23" ht="15.75" hidden="1" customHeight="1" outlineLevel="1" x14ac:dyDescent="0.2">
      <c r="A16" s="52">
        <v>10</v>
      </c>
      <c r="B16" s="74" t="s">
        <v>197</v>
      </c>
      <c r="C16" s="53">
        <v>20</v>
      </c>
      <c r="D16" s="53">
        <f t="shared" si="0"/>
        <v>3</v>
      </c>
      <c r="E16" s="53">
        <v>0</v>
      </c>
      <c r="F16" s="53">
        <v>1</v>
      </c>
      <c r="G16" s="53">
        <v>2</v>
      </c>
      <c r="H16" s="53">
        <f t="shared" si="1"/>
        <v>6</v>
      </c>
      <c r="I16" s="53">
        <v>2</v>
      </c>
      <c r="J16" s="53">
        <v>2</v>
      </c>
      <c r="K16" s="53">
        <v>2</v>
      </c>
      <c r="L16" s="53">
        <f t="shared" si="2"/>
        <v>6</v>
      </c>
      <c r="M16" s="53">
        <v>2</v>
      </c>
      <c r="N16" s="53">
        <v>2</v>
      </c>
      <c r="O16" s="53">
        <v>2</v>
      </c>
      <c r="P16" s="53">
        <f t="shared" si="3"/>
        <v>5</v>
      </c>
      <c r="Q16" s="53">
        <v>2</v>
      </c>
      <c r="R16" s="53">
        <v>2</v>
      </c>
      <c r="S16" s="53">
        <v>1</v>
      </c>
      <c r="T16" s="51">
        <f t="shared" si="6"/>
        <v>7</v>
      </c>
      <c r="U16" s="51">
        <v>4</v>
      </c>
      <c r="V16" s="98">
        <f t="shared" si="4"/>
        <v>57.142857142857139</v>
      </c>
      <c r="W16" s="80">
        <f t="shared" si="5"/>
        <v>20</v>
      </c>
    </row>
    <row r="17" spans="1:23" ht="15.75" hidden="1" customHeight="1" outlineLevel="1" x14ac:dyDescent="0.2">
      <c r="A17" s="52">
        <v>11</v>
      </c>
      <c r="B17" s="74" t="s">
        <v>198</v>
      </c>
      <c r="C17" s="53">
        <v>25</v>
      </c>
      <c r="D17" s="53">
        <f t="shared" si="0"/>
        <v>5</v>
      </c>
      <c r="E17" s="53">
        <v>1</v>
      </c>
      <c r="F17" s="53">
        <v>2</v>
      </c>
      <c r="G17" s="53">
        <v>2</v>
      </c>
      <c r="H17" s="53">
        <f t="shared" si="1"/>
        <v>7</v>
      </c>
      <c r="I17" s="53">
        <v>2</v>
      </c>
      <c r="J17" s="53">
        <v>2</v>
      </c>
      <c r="K17" s="53">
        <v>3</v>
      </c>
      <c r="L17" s="53">
        <f t="shared" si="2"/>
        <v>6</v>
      </c>
      <c r="M17" s="53">
        <v>2</v>
      </c>
      <c r="N17" s="53">
        <v>2</v>
      </c>
      <c r="O17" s="53">
        <v>2</v>
      </c>
      <c r="P17" s="53">
        <f t="shared" si="3"/>
        <v>7</v>
      </c>
      <c r="Q17" s="53">
        <v>2</v>
      </c>
      <c r="R17" s="53">
        <v>2</v>
      </c>
      <c r="S17" s="53">
        <v>3</v>
      </c>
      <c r="T17" s="51">
        <f t="shared" si="6"/>
        <v>9</v>
      </c>
      <c r="U17" s="51">
        <v>4</v>
      </c>
      <c r="V17" s="98">
        <f t="shared" si="4"/>
        <v>44.444444444444443</v>
      </c>
      <c r="W17" s="80">
        <f t="shared" si="5"/>
        <v>16</v>
      </c>
    </row>
    <row r="18" spans="1:23" ht="15.75" hidden="1" customHeight="1" outlineLevel="1" x14ac:dyDescent="0.2">
      <c r="A18" s="52">
        <v>12</v>
      </c>
      <c r="B18" s="74" t="s">
        <v>199</v>
      </c>
      <c r="C18" s="53">
        <v>10</v>
      </c>
      <c r="D18" s="53">
        <f t="shared" si="0"/>
        <v>2</v>
      </c>
      <c r="E18" s="53"/>
      <c r="F18" s="53">
        <v>1</v>
      </c>
      <c r="G18" s="53">
        <v>1</v>
      </c>
      <c r="H18" s="53">
        <f t="shared" si="1"/>
        <v>3</v>
      </c>
      <c r="I18" s="53">
        <v>1</v>
      </c>
      <c r="J18" s="53">
        <v>1</v>
      </c>
      <c r="K18" s="53">
        <v>1</v>
      </c>
      <c r="L18" s="53">
        <f t="shared" si="2"/>
        <v>3</v>
      </c>
      <c r="M18" s="53">
        <v>1</v>
      </c>
      <c r="N18" s="53">
        <v>1</v>
      </c>
      <c r="O18" s="53">
        <v>1</v>
      </c>
      <c r="P18" s="53">
        <f t="shared" si="3"/>
        <v>2</v>
      </c>
      <c r="Q18" s="53">
        <v>1</v>
      </c>
      <c r="R18" s="53">
        <v>1</v>
      </c>
      <c r="S18" s="53"/>
      <c r="T18" s="51">
        <f t="shared" si="6"/>
        <v>4</v>
      </c>
      <c r="U18" s="51">
        <v>3</v>
      </c>
      <c r="V18" s="98">
        <f t="shared" si="4"/>
        <v>75</v>
      </c>
      <c r="W18" s="80">
        <f t="shared" si="5"/>
        <v>30</v>
      </c>
    </row>
    <row r="19" spans="1:23" ht="15.75" hidden="1" customHeight="1" outlineLevel="1" x14ac:dyDescent="0.2">
      <c r="A19" s="52">
        <v>13</v>
      </c>
      <c r="B19" s="74" t="s">
        <v>200</v>
      </c>
      <c r="C19" s="53">
        <v>20</v>
      </c>
      <c r="D19" s="53">
        <f t="shared" si="0"/>
        <v>4</v>
      </c>
      <c r="E19" s="53">
        <v>1</v>
      </c>
      <c r="F19" s="53">
        <v>1</v>
      </c>
      <c r="G19" s="53">
        <v>2</v>
      </c>
      <c r="H19" s="53">
        <f t="shared" si="1"/>
        <v>6</v>
      </c>
      <c r="I19" s="53">
        <v>2</v>
      </c>
      <c r="J19" s="53">
        <v>2</v>
      </c>
      <c r="K19" s="53">
        <v>2</v>
      </c>
      <c r="L19" s="53">
        <f t="shared" si="2"/>
        <v>6</v>
      </c>
      <c r="M19" s="53">
        <v>2</v>
      </c>
      <c r="N19" s="53">
        <v>2</v>
      </c>
      <c r="O19" s="53">
        <v>2</v>
      </c>
      <c r="P19" s="53">
        <f t="shared" si="3"/>
        <v>4</v>
      </c>
      <c r="Q19" s="53">
        <v>2</v>
      </c>
      <c r="R19" s="53">
        <v>2</v>
      </c>
      <c r="S19" s="53"/>
      <c r="T19" s="51">
        <f t="shared" si="6"/>
        <v>8</v>
      </c>
      <c r="U19" s="51">
        <v>3</v>
      </c>
      <c r="V19" s="98">
        <f t="shared" si="4"/>
        <v>37.5</v>
      </c>
      <c r="W19" s="80">
        <f t="shared" si="5"/>
        <v>15</v>
      </c>
    </row>
    <row r="20" spans="1:23" ht="15.75" hidden="1" customHeight="1" outlineLevel="1" x14ac:dyDescent="0.2">
      <c r="A20" s="52">
        <v>14</v>
      </c>
      <c r="B20" s="74" t="s">
        <v>201</v>
      </c>
      <c r="C20" s="53">
        <v>30</v>
      </c>
      <c r="D20" s="53">
        <f t="shared" si="0"/>
        <v>5</v>
      </c>
      <c r="E20" s="53">
        <v>1</v>
      </c>
      <c r="F20" s="53">
        <v>2</v>
      </c>
      <c r="G20" s="53">
        <v>2</v>
      </c>
      <c r="H20" s="53">
        <f t="shared" si="1"/>
        <v>9</v>
      </c>
      <c r="I20" s="53">
        <v>2</v>
      </c>
      <c r="J20" s="53">
        <v>3</v>
      </c>
      <c r="K20" s="53">
        <v>4</v>
      </c>
      <c r="L20" s="53">
        <f t="shared" si="2"/>
        <v>8</v>
      </c>
      <c r="M20" s="53">
        <v>3</v>
      </c>
      <c r="N20" s="53">
        <v>3</v>
      </c>
      <c r="O20" s="53">
        <v>2</v>
      </c>
      <c r="P20" s="53">
        <f t="shared" si="3"/>
        <v>8</v>
      </c>
      <c r="Q20" s="53">
        <v>2</v>
      </c>
      <c r="R20" s="53">
        <v>2</v>
      </c>
      <c r="S20" s="53">
        <v>4</v>
      </c>
      <c r="T20" s="51">
        <f t="shared" si="6"/>
        <v>10</v>
      </c>
      <c r="U20" s="51">
        <v>14</v>
      </c>
      <c r="V20" s="98">
        <f t="shared" si="4"/>
        <v>140</v>
      </c>
      <c r="W20" s="80">
        <f t="shared" si="5"/>
        <v>46.666666666666664</v>
      </c>
    </row>
    <row r="21" spans="1:23" ht="15.75" hidden="1" customHeight="1" outlineLevel="1" x14ac:dyDescent="0.2">
      <c r="A21" s="52">
        <v>15</v>
      </c>
      <c r="B21" s="74" t="s">
        <v>202</v>
      </c>
      <c r="C21" s="53">
        <v>30</v>
      </c>
      <c r="D21" s="53">
        <f t="shared" si="0"/>
        <v>7</v>
      </c>
      <c r="E21" s="53">
        <v>1</v>
      </c>
      <c r="F21" s="53">
        <v>3</v>
      </c>
      <c r="G21" s="53">
        <v>3</v>
      </c>
      <c r="H21" s="53">
        <f t="shared" si="1"/>
        <v>8</v>
      </c>
      <c r="I21" s="53">
        <v>2</v>
      </c>
      <c r="J21" s="53">
        <v>3</v>
      </c>
      <c r="K21" s="53">
        <v>3</v>
      </c>
      <c r="L21" s="53">
        <f t="shared" si="2"/>
        <v>8</v>
      </c>
      <c r="M21" s="53">
        <v>3</v>
      </c>
      <c r="N21" s="53">
        <v>3</v>
      </c>
      <c r="O21" s="53">
        <v>2</v>
      </c>
      <c r="P21" s="53">
        <f t="shared" si="3"/>
        <v>7</v>
      </c>
      <c r="Q21" s="53">
        <v>2</v>
      </c>
      <c r="R21" s="53">
        <v>2</v>
      </c>
      <c r="S21" s="53">
        <v>3</v>
      </c>
      <c r="T21" s="51">
        <f t="shared" si="6"/>
        <v>12</v>
      </c>
      <c r="U21" s="51">
        <v>8</v>
      </c>
      <c r="V21" s="98">
        <f t="shared" si="4"/>
        <v>66.666666666666657</v>
      </c>
      <c r="W21" s="80">
        <f t="shared" si="5"/>
        <v>26.666666666666668</v>
      </c>
    </row>
    <row r="22" spans="1:23" ht="15.75" hidden="1" customHeight="1" outlineLevel="1" x14ac:dyDescent="0.2">
      <c r="A22" s="52">
        <v>16</v>
      </c>
      <c r="B22" s="74" t="s">
        <v>203</v>
      </c>
      <c r="C22" s="53">
        <v>15</v>
      </c>
      <c r="D22" s="53">
        <f t="shared" si="0"/>
        <v>4</v>
      </c>
      <c r="E22" s="53">
        <v>1</v>
      </c>
      <c r="F22" s="53">
        <v>1</v>
      </c>
      <c r="G22" s="53">
        <v>2</v>
      </c>
      <c r="H22" s="53">
        <f t="shared" si="1"/>
        <v>5</v>
      </c>
      <c r="I22" s="53">
        <v>2</v>
      </c>
      <c r="J22" s="53">
        <v>2</v>
      </c>
      <c r="K22" s="53">
        <v>1</v>
      </c>
      <c r="L22" s="53">
        <f t="shared" si="2"/>
        <v>3</v>
      </c>
      <c r="M22" s="53">
        <v>1</v>
      </c>
      <c r="N22" s="53">
        <v>1</v>
      </c>
      <c r="O22" s="53">
        <v>1</v>
      </c>
      <c r="P22" s="53">
        <f t="shared" si="3"/>
        <v>3</v>
      </c>
      <c r="Q22" s="53">
        <v>1</v>
      </c>
      <c r="R22" s="53">
        <v>1</v>
      </c>
      <c r="S22" s="53">
        <v>1</v>
      </c>
      <c r="T22" s="51">
        <f t="shared" si="6"/>
        <v>8</v>
      </c>
      <c r="U22" s="51">
        <v>4</v>
      </c>
      <c r="V22" s="98">
        <f t="shared" si="4"/>
        <v>50</v>
      </c>
      <c r="W22" s="80">
        <f t="shared" si="5"/>
        <v>26.666666666666668</v>
      </c>
    </row>
    <row r="23" spans="1:23" ht="15.75" hidden="1" customHeight="1" outlineLevel="1" x14ac:dyDescent="0.2">
      <c r="A23" s="52">
        <v>17</v>
      </c>
      <c r="B23" s="74" t="s">
        <v>204</v>
      </c>
      <c r="C23" s="53">
        <v>20</v>
      </c>
      <c r="D23" s="53">
        <f t="shared" si="0"/>
        <v>4</v>
      </c>
      <c r="E23" s="53">
        <v>1</v>
      </c>
      <c r="F23" s="53">
        <v>1</v>
      </c>
      <c r="G23" s="53">
        <v>2</v>
      </c>
      <c r="H23" s="53">
        <f t="shared" si="1"/>
        <v>6</v>
      </c>
      <c r="I23" s="53">
        <v>2</v>
      </c>
      <c r="J23" s="53">
        <v>2</v>
      </c>
      <c r="K23" s="53">
        <v>2</v>
      </c>
      <c r="L23" s="53">
        <f t="shared" si="2"/>
        <v>6</v>
      </c>
      <c r="M23" s="53">
        <v>2</v>
      </c>
      <c r="N23" s="53">
        <v>2</v>
      </c>
      <c r="O23" s="53">
        <v>2</v>
      </c>
      <c r="P23" s="53">
        <f t="shared" si="3"/>
        <v>4</v>
      </c>
      <c r="Q23" s="53">
        <v>2</v>
      </c>
      <c r="R23" s="53">
        <v>2</v>
      </c>
      <c r="S23" s="53"/>
      <c r="T23" s="51">
        <f t="shared" si="6"/>
        <v>8</v>
      </c>
      <c r="U23" s="51">
        <v>2</v>
      </c>
      <c r="V23" s="98">
        <f t="shared" si="4"/>
        <v>25</v>
      </c>
      <c r="W23" s="80">
        <f t="shared" si="5"/>
        <v>10</v>
      </c>
    </row>
    <row r="24" spans="1:23" ht="23.25" customHeight="1" collapsed="1" x14ac:dyDescent="0.2">
      <c r="A24" s="48">
        <v>2</v>
      </c>
      <c r="B24" s="49" t="s">
        <v>277</v>
      </c>
      <c r="C24" s="50">
        <v>1100</v>
      </c>
      <c r="D24" s="50">
        <f t="shared" si="0"/>
        <v>215</v>
      </c>
      <c r="E24" s="50">
        <v>30</v>
      </c>
      <c r="F24" s="50">
        <v>90</v>
      </c>
      <c r="G24" s="50">
        <v>95</v>
      </c>
      <c r="H24" s="50">
        <f t="shared" si="1"/>
        <v>315</v>
      </c>
      <c r="I24" s="50">
        <v>105</v>
      </c>
      <c r="J24" s="50">
        <v>105</v>
      </c>
      <c r="K24" s="50">
        <v>105</v>
      </c>
      <c r="L24" s="50">
        <f t="shared" si="2"/>
        <v>300</v>
      </c>
      <c r="M24" s="50">
        <v>105</v>
      </c>
      <c r="N24" s="50">
        <v>105</v>
      </c>
      <c r="O24" s="50">
        <v>90</v>
      </c>
      <c r="P24" s="50">
        <f t="shared" si="3"/>
        <v>270</v>
      </c>
      <c r="Q24" s="50">
        <v>90</v>
      </c>
      <c r="R24" s="50">
        <v>90</v>
      </c>
      <c r="S24" s="50">
        <v>90</v>
      </c>
      <c r="T24" s="51">
        <f t="shared" si="6"/>
        <v>425</v>
      </c>
      <c r="U24" s="51">
        <f>SUM(U25:U40)</f>
        <v>35</v>
      </c>
      <c r="V24" s="98">
        <f t="shared" si="4"/>
        <v>8.235294117647058</v>
      </c>
      <c r="W24" s="80">
        <f t="shared" si="5"/>
        <v>3.1818181818181817</v>
      </c>
    </row>
    <row r="25" spans="1:23" ht="15.75" hidden="1" customHeight="1" outlineLevel="1" x14ac:dyDescent="0.2">
      <c r="A25" s="58">
        <v>1</v>
      </c>
      <c r="B25" s="54" t="s">
        <v>38</v>
      </c>
      <c r="C25" s="72">
        <v>115</v>
      </c>
      <c r="D25" s="72">
        <f t="shared" si="0"/>
        <v>23</v>
      </c>
      <c r="E25" s="72">
        <v>4</v>
      </c>
      <c r="F25" s="72">
        <v>9</v>
      </c>
      <c r="G25" s="72">
        <v>10</v>
      </c>
      <c r="H25" s="72">
        <f t="shared" si="1"/>
        <v>33</v>
      </c>
      <c r="I25" s="72">
        <v>11</v>
      </c>
      <c r="J25" s="72">
        <v>11</v>
      </c>
      <c r="K25" s="72">
        <v>11</v>
      </c>
      <c r="L25" s="72">
        <f t="shared" si="2"/>
        <v>32</v>
      </c>
      <c r="M25" s="72">
        <v>11</v>
      </c>
      <c r="N25" s="72">
        <v>11</v>
      </c>
      <c r="O25" s="72">
        <v>10</v>
      </c>
      <c r="P25" s="72">
        <f t="shared" si="3"/>
        <v>27</v>
      </c>
      <c r="Q25" s="72">
        <v>9</v>
      </c>
      <c r="R25" s="72">
        <v>9</v>
      </c>
      <c r="S25" s="72">
        <v>9</v>
      </c>
      <c r="T25" s="51">
        <f t="shared" si="6"/>
        <v>45</v>
      </c>
      <c r="U25" s="51">
        <v>7</v>
      </c>
      <c r="V25" s="98">
        <f t="shared" si="4"/>
        <v>15.555555555555555</v>
      </c>
      <c r="W25" s="80">
        <f t="shared" si="5"/>
        <v>6.0869565217391308</v>
      </c>
    </row>
    <row r="26" spans="1:23" ht="15.75" hidden="1" customHeight="1" outlineLevel="1" x14ac:dyDescent="0.2">
      <c r="A26" s="58">
        <v>2</v>
      </c>
      <c r="B26" s="54" t="s">
        <v>39</v>
      </c>
      <c r="C26" s="72">
        <v>83</v>
      </c>
      <c r="D26" s="72">
        <f t="shared" si="0"/>
        <v>15</v>
      </c>
      <c r="E26" s="72">
        <v>1</v>
      </c>
      <c r="F26" s="72">
        <v>7</v>
      </c>
      <c r="G26" s="72">
        <v>7</v>
      </c>
      <c r="H26" s="72">
        <f t="shared" si="1"/>
        <v>24</v>
      </c>
      <c r="I26" s="72">
        <v>8</v>
      </c>
      <c r="J26" s="72">
        <v>8</v>
      </c>
      <c r="K26" s="72">
        <v>8</v>
      </c>
      <c r="L26" s="72">
        <f t="shared" si="2"/>
        <v>23</v>
      </c>
      <c r="M26" s="72">
        <v>8</v>
      </c>
      <c r="N26" s="72">
        <v>8</v>
      </c>
      <c r="O26" s="72">
        <v>7</v>
      </c>
      <c r="P26" s="72">
        <f t="shared" si="3"/>
        <v>21</v>
      </c>
      <c r="Q26" s="72">
        <v>7</v>
      </c>
      <c r="R26" s="72">
        <v>7</v>
      </c>
      <c r="S26" s="72">
        <v>7</v>
      </c>
      <c r="T26" s="51">
        <f t="shared" si="6"/>
        <v>31</v>
      </c>
      <c r="U26" s="51">
        <v>1</v>
      </c>
      <c r="V26" s="98">
        <f t="shared" si="4"/>
        <v>3.225806451612903</v>
      </c>
      <c r="W26" s="80">
        <f t="shared" si="5"/>
        <v>1.2048192771084338</v>
      </c>
    </row>
    <row r="27" spans="1:23" ht="15.75" hidden="1" customHeight="1" outlineLevel="1" x14ac:dyDescent="0.2">
      <c r="A27" s="58">
        <v>3</v>
      </c>
      <c r="B27" s="54" t="s">
        <v>40</v>
      </c>
      <c r="C27" s="72">
        <v>115</v>
      </c>
      <c r="D27" s="72">
        <f t="shared" si="0"/>
        <v>23</v>
      </c>
      <c r="E27" s="72">
        <v>4</v>
      </c>
      <c r="F27" s="72">
        <v>9</v>
      </c>
      <c r="G27" s="72">
        <v>10</v>
      </c>
      <c r="H27" s="72">
        <f t="shared" si="1"/>
        <v>33</v>
      </c>
      <c r="I27" s="72">
        <v>11</v>
      </c>
      <c r="J27" s="72">
        <v>11</v>
      </c>
      <c r="K27" s="72">
        <v>11</v>
      </c>
      <c r="L27" s="72">
        <f t="shared" si="2"/>
        <v>32</v>
      </c>
      <c r="M27" s="72">
        <v>11</v>
      </c>
      <c r="N27" s="72">
        <v>11</v>
      </c>
      <c r="O27" s="72">
        <v>10</v>
      </c>
      <c r="P27" s="72">
        <f t="shared" si="3"/>
        <v>27</v>
      </c>
      <c r="Q27" s="72">
        <v>9</v>
      </c>
      <c r="R27" s="72">
        <v>9</v>
      </c>
      <c r="S27" s="72">
        <v>9</v>
      </c>
      <c r="T27" s="51">
        <f t="shared" si="6"/>
        <v>45</v>
      </c>
      <c r="U27" s="51">
        <v>2</v>
      </c>
      <c r="V27" s="98">
        <f t="shared" si="4"/>
        <v>4.4444444444444446</v>
      </c>
      <c r="W27" s="80">
        <f t="shared" si="5"/>
        <v>1.7391304347826086</v>
      </c>
    </row>
    <row r="28" spans="1:23" ht="15.75" hidden="1" customHeight="1" outlineLevel="1" x14ac:dyDescent="0.2">
      <c r="A28" s="58">
        <v>4</v>
      </c>
      <c r="B28" s="54" t="s">
        <v>41</v>
      </c>
      <c r="C28" s="72">
        <v>60</v>
      </c>
      <c r="D28" s="72">
        <f t="shared" si="0"/>
        <v>12</v>
      </c>
      <c r="E28" s="72">
        <v>2</v>
      </c>
      <c r="F28" s="72">
        <v>5</v>
      </c>
      <c r="G28" s="72">
        <v>5</v>
      </c>
      <c r="H28" s="72">
        <f t="shared" si="1"/>
        <v>18</v>
      </c>
      <c r="I28" s="72">
        <v>6</v>
      </c>
      <c r="J28" s="72">
        <v>6</v>
      </c>
      <c r="K28" s="72">
        <v>6</v>
      </c>
      <c r="L28" s="72">
        <f t="shared" si="2"/>
        <v>15</v>
      </c>
      <c r="M28" s="72">
        <v>5</v>
      </c>
      <c r="N28" s="72">
        <v>5</v>
      </c>
      <c r="O28" s="72">
        <v>5</v>
      </c>
      <c r="P28" s="72">
        <f t="shared" si="3"/>
        <v>15</v>
      </c>
      <c r="Q28" s="72">
        <v>5</v>
      </c>
      <c r="R28" s="72">
        <v>5</v>
      </c>
      <c r="S28" s="72">
        <v>5</v>
      </c>
      <c r="T28" s="51">
        <f t="shared" si="6"/>
        <v>24</v>
      </c>
      <c r="U28" s="51">
        <v>1</v>
      </c>
      <c r="V28" s="98">
        <f t="shared" si="4"/>
        <v>4.1666666666666661</v>
      </c>
      <c r="W28" s="80">
        <f t="shared" si="5"/>
        <v>1.6666666666666667</v>
      </c>
    </row>
    <row r="29" spans="1:23" ht="15.75" hidden="1" customHeight="1" outlineLevel="1" x14ac:dyDescent="0.2">
      <c r="A29" s="58">
        <v>5</v>
      </c>
      <c r="B29" s="54" t="s">
        <v>42</v>
      </c>
      <c r="C29" s="72">
        <v>92</v>
      </c>
      <c r="D29" s="72">
        <f t="shared" si="0"/>
        <v>19</v>
      </c>
      <c r="E29" s="72">
        <v>3</v>
      </c>
      <c r="F29" s="72">
        <v>8</v>
      </c>
      <c r="G29" s="72">
        <v>8</v>
      </c>
      <c r="H29" s="72">
        <f t="shared" si="1"/>
        <v>26</v>
      </c>
      <c r="I29" s="72">
        <v>9</v>
      </c>
      <c r="J29" s="72">
        <v>8</v>
      </c>
      <c r="K29" s="72">
        <v>9</v>
      </c>
      <c r="L29" s="72">
        <f t="shared" si="2"/>
        <v>23</v>
      </c>
      <c r="M29" s="72">
        <v>9</v>
      </c>
      <c r="N29" s="72">
        <v>8</v>
      </c>
      <c r="O29" s="72">
        <v>6</v>
      </c>
      <c r="P29" s="72">
        <f t="shared" si="3"/>
        <v>24</v>
      </c>
      <c r="Q29" s="72">
        <v>8</v>
      </c>
      <c r="R29" s="72">
        <v>8</v>
      </c>
      <c r="S29" s="72">
        <v>8</v>
      </c>
      <c r="T29" s="51">
        <f t="shared" si="6"/>
        <v>36</v>
      </c>
      <c r="U29" s="51">
        <v>3</v>
      </c>
      <c r="V29" s="98">
        <f t="shared" si="4"/>
        <v>8.3333333333333321</v>
      </c>
      <c r="W29" s="80">
        <f t="shared" si="5"/>
        <v>3.2608695652173911</v>
      </c>
    </row>
    <row r="30" spans="1:23" ht="15.75" hidden="1" customHeight="1" outlineLevel="1" x14ac:dyDescent="0.2">
      <c r="A30" s="58">
        <v>6</v>
      </c>
      <c r="B30" s="54" t="s">
        <v>43</v>
      </c>
      <c r="C30" s="72">
        <v>28</v>
      </c>
      <c r="D30" s="72">
        <f t="shared" si="0"/>
        <v>5</v>
      </c>
      <c r="E30" s="72">
        <v>1</v>
      </c>
      <c r="F30" s="72">
        <v>2</v>
      </c>
      <c r="G30" s="72">
        <v>2</v>
      </c>
      <c r="H30" s="72">
        <f t="shared" si="1"/>
        <v>9</v>
      </c>
      <c r="I30" s="72">
        <v>3</v>
      </c>
      <c r="J30" s="72">
        <v>3</v>
      </c>
      <c r="K30" s="72">
        <v>3</v>
      </c>
      <c r="L30" s="72">
        <f t="shared" si="2"/>
        <v>8</v>
      </c>
      <c r="M30" s="72">
        <v>3</v>
      </c>
      <c r="N30" s="72">
        <v>3</v>
      </c>
      <c r="O30" s="72">
        <v>2</v>
      </c>
      <c r="P30" s="72">
        <f t="shared" si="3"/>
        <v>6</v>
      </c>
      <c r="Q30" s="72">
        <v>2</v>
      </c>
      <c r="R30" s="72">
        <v>2</v>
      </c>
      <c r="S30" s="72">
        <v>2</v>
      </c>
      <c r="T30" s="51">
        <f t="shared" si="6"/>
        <v>11</v>
      </c>
      <c r="U30" s="51">
        <v>2</v>
      </c>
      <c r="V30" s="98">
        <f t="shared" si="4"/>
        <v>18.181818181818183</v>
      </c>
      <c r="W30" s="80">
        <f t="shared" si="5"/>
        <v>7.1428571428571423</v>
      </c>
    </row>
    <row r="31" spans="1:23" ht="15.75" hidden="1" customHeight="1" outlineLevel="1" x14ac:dyDescent="0.2">
      <c r="A31" s="58">
        <v>7</v>
      </c>
      <c r="B31" s="54" t="s">
        <v>44</v>
      </c>
      <c r="C31" s="72">
        <v>69</v>
      </c>
      <c r="D31" s="72">
        <f t="shared" si="0"/>
        <v>14</v>
      </c>
      <c r="E31" s="72">
        <v>2</v>
      </c>
      <c r="F31" s="72">
        <v>6</v>
      </c>
      <c r="G31" s="72">
        <v>6</v>
      </c>
      <c r="H31" s="72">
        <f t="shared" si="1"/>
        <v>17</v>
      </c>
      <c r="I31" s="72">
        <v>6</v>
      </c>
      <c r="J31" s="72">
        <v>5</v>
      </c>
      <c r="K31" s="72">
        <v>6</v>
      </c>
      <c r="L31" s="72">
        <f t="shared" si="2"/>
        <v>20</v>
      </c>
      <c r="M31" s="72">
        <v>7</v>
      </c>
      <c r="N31" s="72">
        <v>7</v>
      </c>
      <c r="O31" s="72">
        <v>6</v>
      </c>
      <c r="P31" s="72">
        <f t="shared" si="3"/>
        <v>18</v>
      </c>
      <c r="Q31" s="72">
        <v>6</v>
      </c>
      <c r="R31" s="72">
        <v>6</v>
      </c>
      <c r="S31" s="72">
        <v>6</v>
      </c>
      <c r="T31" s="51">
        <f t="shared" si="6"/>
        <v>25</v>
      </c>
      <c r="U31" s="51">
        <v>2</v>
      </c>
      <c r="V31" s="98">
        <f t="shared" si="4"/>
        <v>8</v>
      </c>
      <c r="W31" s="80">
        <f t="shared" si="5"/>
        <v>2.8985507246376812</v>
      </c>
    </row>
    <row r="32" spans="1:23" ht="15.75" hidden="1" customHeight="1" outlineLevel="1" x14ac:dyDescent="0.2">
      <c r="A32" s="58">
        <v>8</v>
      </c>
      <c r="B32" s="54" t="s">
        <v>45</v>
      </c>
      <c r="C32" s="72">
        <v>32</v>
      </c>
      <c r="D32" s="72">
        <f t="shared" si="0"/>
        <v>7</v>
      </c>
      <c r="E32" s="72">
        <v>1</v>
      </c>
      <c r="F32" s="72">
        <v>3</v>
      </c>
      <c r="G32" s="72">
        <v>3</v>
      </c>
      <c r="H32" s="72">
        <f t="shared" si="1"/>
        <v>7</v>
      </c>
      <c r="I32" s="72">
        <v>2</v>
      </c>
      <c r="J32" s="72">
        <v>3</v>
      </c>
      <c r="K32" s="72">
        <v>2</v>
      </c>
      <c r="L32" s="72">
        <f t="shared" si="2"/>
        <v>9</v>
      </c>
      <c r="M32" s="72">
        <v>3</v>
      </c>
      <c r="N32" s="72">
        <v>3</v>
      </c>
      <c r="O32" s="72">
        <v>3</v>
      </c>
      <c r="P32" s="72">
        <f t="shared" si="3"/>
        <v>9</v>
      </c>
      <c r="Q32" s="72">
        <v>3</v>
      </c>
      <c r="R32" s="72">
        <v>3</v>
      </c>
      <c r="S32" s="72">
        <v>3</v>
      </c>
      <c r="T32" s="51">
        <f t="shared" si="6"/>
        <v>12</v>
      </c>
      <c r="U32" s="51">
        <v>3</v>
      </c>
      <c r="V32" s="98">
        <f t="shared" si="4"/>
        <v>25</v>
      </c>
      <c r="W32" s="80">
        <f t="shared" si="5"/>
        <v>9.375</v>
      </c>
    </row>
    <row r="33" spans="1:23" ht="15.75" hidden="1" customHeight="1" outlineLevel="1" x14ac:dyDescent="0.2">
      <c r="A33" s="58">
        <v>9</v>
      </c>
      <c r="B33" s="54" t="s">
        <v>46</v>
      </c>
      <c r="C33" s="72">
        <v>69</v>
      </c>
      <c r="D33" s="72">
        <f t="shared" si="0"/>
        <v>14</v>
      </c>
      <c r="E33" s="72">
        <v>2</v>
      </c>
      <c r="F33" s="72">
        <v>6</v>
      </c>
      <c r="G33" s="72">
        <v>6</v>
      </c>
      <c r="H33" s="72">
        <f t="shared" si="1"/>
        <v>21</v>
      </c>
      <c r="I33" s="72">
        <v>7</v>
      </c>
      <c r="J33" s="72">
        <v>7</v>
      </c>
      <c r="K33" s="72">
        <v>7</v>
      </c>
      <c r="L33" s="72">
        <f t="shared" si="2"/>
        <v>18</v>
      </c>
      <c r="M33" s="72">
        <v>6</v>
      </c>
      <c r="N33" s="72">
        <v>6</v>
      </c>
      <c r="O33" s="72">
        <v>6</v>
      </c>
      <c r="P33" s="72">
        <f t="shared" si="3"/>
        <v>16</v>
      </c>
      <c r="Q33" s="72">
        <v>5</v>
      </c>
      <c r="R33" s="72">
        <v>5</v>
      </c>
      <c r="S33" s="72">
        <v>6</v>
      </c>
      <c r="T33" s="51">
        <f t="shared" si="6"/>
        <v>28</v>
      </c>
      <c r="U33" s="51">
        <v>2</v>
      </c>
      <c r="V33" s="98">
        <f t="shared" si="4"/>
        <v>7.1428571428571423</v>
      </c>
      <c r="W33" s="80">
        <f t="shared" si="5"/>
        <v>2.8985507246376812</v>
      </c>
    </row>
    <row r="34" spans="1:23" ht="15.75" hidden="1" customHeight="1" outlineLevel="1" x14ac:dyDescent="0.2">
      <c r="A34" s="58">
        <v>10</v>
      </c>
      <c r="B34" s="54" t="s">
        <v>47</v>
      </c>
      <c r="C34" s="72">
        <v>91</v>
      </c>
      <c r="D34" s="72">
        <f t="shared" si="0"/>
        <v>17</v>
      </c>
      <c r="E34" s="72">
        <v>2</v>
      </c>
      <c r="F34" s="72">
        <v>7</v>
      </c>
      <c r="G34" s="72">
        <v>8</v>
      </c>
      <c r="H34" s="72">
        <f t="shared" si="1"/>
        <v>27</v>
      </c>
      <c r="I34" s="72">
        <v>9</v>
      </c>
      <c r="J34" s="72">
        <v>9</v>
      </c>
      <c r="K34" s="72">
        <v>9</v>
      </c>
      <c r="L34" s="72">
        <f t="shared" si="2"/>
        <v>25</v>
      </c>
      <c r="M34" s="72">
        <v>9</v>
      </c>
      <c r="N34" s="72">
        <v>9</v>
      </c>
      <c r="O34" s="72">
        <v>7</v>
      </c>
      <c r="P34" s="72">
        <f t="shared" si="3"/>
        <v>22</v>
      </c>
      <c r="Q34" s="72">
        <v>7</v>
      </c>
      <c r="R34" s="72">
        <v>8</v>
      </c>
      <c r="S34" s="72">
        <v>7</v>
      </c>
      <c r="T34" s="51">
        <f t="shared" si="6"/>
        <v>35</v>
      </c>
      <c r="U34" s="51">
        <v>1</v>
      </c>
      <c r="V34" s="98">
        <f t="shared" si="4"/>
        <v>2.8571428571428572</v>
      </c>
      <c r="W34" s="80">
        <f t="shared" si="5"/>
        <v>1.098901098901099</v>
      </c>
    </row>
    <row r="35" spans="1:23" ht="15.75" hidden="1" customHeight="1" outlineLevel="1" x14ac:dyDescent="0.2">
      <c r="A35" s="58">
        <v>11</v>
      </c>
      <c r="B35" s="54" t="s">
        <v>48</v>
      </c>
      <c r="C35" s="72">
        <v>64</v>
      </c>
      <c r="D35" s="72">
        <f t="shared" si="0"/>
        <v>13</v>
      </c>
      <c r="E35" s="72">
        <v>2</v>
      </c>
      <c r="F35" s="72">
        <v>5</v>
      </c>
      <c r="G35" s="72">
        <v>6</v>
      </c>
      <c r="H35" s="72">
        <f t="shared" si="1"/>
        <v>18</v>
      </c>
      <c r="I35" s="72">
        <v>6</v>
      </c>
      <c r="J35" s="72">
        <v>6</v>
      </c>
      <c r="K35" s="72">
        <v>6</v>
      </c>
      <c r="L35" s="72">
        <f t="shared" si="2"/>
        <v>17</v>
      </c>
      <c r="M35" s="72">
        <v>6</v>
      </c>
      <c r="N35" s="72">
        <v>6</v>
      </c>
      <c r="O35" s="72">
        <v>5</v>
      </c>
      <c r="P35" s="72">
        <f t="shared" si="3"/>
        <v>16</v>
      </c>
      <c r="Q35" s="72">
        <v>6</v>
      </c>
      <c r="R35" s="72">
        <v>5</v>
      </c>
      <c r="S35" s="72">
        <v>5</v>
      </c>
      <c r="T35" s="51">
        <f t="shared" si="6"/>
        <v>25</v>
      </c>
      <c r="U35" s="51">
        <v>3</v>
      </c>
      <c r="V35" s="98">
        <f t="shared" si="4"/>
        <v>12</v>
      </c>
      <c r="W35" s="80">
        <f t="shared" si="5"/>
        <v>4.6875</v>
      </c>
    </row>
    <row r="36" spans="1:23" ht="15.75" hidden="1" customHeight="1" outlineLevel="1" x14ac:dyDescent="0.2">
      <c r="A36" s="58">
        <v>12</v>
      </c>
      <c r="B36" s="54" t="s">
        <v>49</v>
      </c>
      <c r="C36" s="72">
        <v>50</v>
      </c>
      <c r="D36" s="72">
        <f t="shared" si="0"/>
        <v>9</v>
      </c>
      <c r="E36" s="72">
        <v>1</v>
      </c>
      <c r="F36" s="72">
        <v>4</v>
      </c>
      <c r="G36" s="72">
        <v>4</v>
      </c>
      <c r="H36" s="72">
        <f t="shared" si="1"/>
        <v>15</v>
      </c>
      <c r="I36" s="72">
        <v>5</v>
      </c>
      <c r="J36" s="72">
        <v>5</v>
      </c>
      <c r="K36" s="72">
        <v>5</v>
      </c>
      <c r="L36" s="72">
        <f t="shared" si="2"/>
        <v>14</v>
      </c>
      <c r="M36" s="72">
        <v>5</v>
      </c>
      <c r="N36" s="72">
        <v>5</v>
      </c>
      <c r="O36" s="72">
        <v>4</v>
      </c>
      <c r="P36" s="72">
        <f t="shared" si="3"/>
        <v>12</v>
      </c>
      <c r="Q36" s="72">
        <v>4</v>
      </c>
      <c r="R36" s="72">
        <v>4</v>
      </c>
      <c r="S36" s="72">
        <v>4</v>
      </c>
      <c r="T36" s="51">
        <f t="shared" si="6"/>
        <v>19</v>
      </c>
      <c r="U36" s="51">
        <v>2</v>
      </c>
      <c r="V36" s="98">
        <f t="shared" si="4"/>
        <v>10.526315789473683</v>
      </c>
      <c r="W36" s="80">
        <f t="shared" si="5"/>
        <v>4</v>
      </c>
    </row>
    <row r="37" spans="1:23" ht="15.75" hidden="1" customHeight="1" outlineLevel="1" x14ac:dyDescent="0.2">
      <c r="A37" s="58">
        <v>13</v>
      </c>
      <c r="B37" s="54" t="s">
        <v>50</v>
      </c>
      <c r="C37" s="72">
        <v>50</v>
      </c>
      <c r="D37" s="72">
        <f t="shared" si="0"/>
        <v>9</v>
      </c>
      <c r="E37" s="72">
        <v>1</v>
      </c>
      <c r="F37" s="72">
        <v>4</v>
      </c>
      <c r="G37" s="72">
        <v>4</v>
      </c>
      <c r="H37" s="72">
        <f t="shared" si="1"/>
        <v>15</v>
      </c>
      <c r="I37" s="72">
        <v>5</v>
      </c>
      <c r="J37" s="72">
        <v>5</v>
      </c>
      <c r="K37" s="72">
        <v>5</v>
      </c>
      <c r="L37" s="72">
        <f t="shared" si="2"/>
        <v>14</v>
      </c>
      <c r="M37" s="72">
        <v>5</v>
      </c>
      <c r="N37" s="72">
        <v>5</v>
      </c>
      <c r="O37" s="72">
        <v>4</v>
      </c>
      <c r="P37" s="72">
        <f t="shared" si="3"/>
        <v>12</v>
      </c>
      <c r="Q37" s="72">
        <v>4</v>
      </c>
      <c r="R37" s="72">
        <v>4</v>
      </c>
      <c r="S37" s="72">
        <v>4</v>
      </c>
      <c r="T37" s="51">
        <f t="shared" si="6"/>
        <v>19</v>
      </c>
      <c r="U37" s="51">
        <v>2</v>
      </c>
      <c r="V37" s="98">
        <f t="shared" si="4"/>
        <v>10.526315789473683</v>
      </c>
      <c r="W37" s="80">
        <f t="shared" si="5"/>
        <v>4</v>
      </c>
    </row>
    <row r="38" spans="1:23" ht="15.75" hidden="1" customHeight="1" outlineLevel="1" x14ac:dyDescent="0.2">
      <c r="A38" s="58">
        <v>14</v>
      </c>
      <c r="B38" s="54" t="s">
        <v>51</v>
      </c>
      <c r="C38" s="72">
        <v>46</v>
      </c>
      <c r="D38" s="72">
        <f t="shared" si="0"/>
        <v>9</v>
      </c>
      <c r="E38" s="72">
        <v>1</v>
      </c>
      <c r="F38" s="72">
        <v>4</v>
      </c>
      <c r="G38" s="72">
        <v>4</v>
      </c>
      <c r="H38" s="72">
        <f t="shared" si="1"/>
        <v>12</v>
      </c>
      <c r="I38" s="72">
        <v>4</v>
      </c>
      <c r="J38" s="72">
        <v>4</v>
      </c>
      <c r="K38" s="72">
        <v>4</v>
      </c>
      <c r="L38" s="72">
        <f t="shared" si="2"/>
        <v>13</v>
      </c>
      <c r="M38" s="72">
        <v>4</v>
      </c>
      <c r="N38" s="72">
        <v>5</v>
      </c>
      <c r="O38" s="72">
        <v>4</v>
      </c>
      <c r="P38" s="72">
        <f t="shared" si="3"/>
        <v>12</v>
      </c>
      <c r="Q38" s="72">
        <v>4</v>
      </c>
      <c r="R38" s="72">
        <v>4</v>
      </c>
      <c r="S38" s="72">
        <v>4</v>
      </c>
      <c r="T38" s="51">
        <f t="shared" si="6"/>
        <v>17</v>
      </c>
      <c r="U38" s="51">
        <v>1</v>
      </c>
      <c r="V38" s="98">
        <f t="shared" si="4"/>
        <v>5.8823529411764701</v>
      </c>
      <c r="W38" s="80">
        <f t="shared" si="5"/>
        <v>2.1739130434782608</v>
      </c>
    </row>
    <row r="39" spans="1:23" ht="15.75" hidden="1" customHeight="1" outlineLevel="1" x14ac:dyDescent="0.2">
      <c r="A39" s="58">
        <v>15</v>
      </c>
      <c r="B39" s="54" t="s">
        <v>52</v>
      </c>
      <c r="C39" s="72">
        <v>90</v>
      </c>
      <c r="D39" s="72">
        <f t="shared" si="0"/>
        <v>17</v>
      </c>
      <c r="E39" s="72">
        <v>2</v>
      </c>
      <c r="F39" s="72">
        <v>7</v>
      </c>
      <c r="G39" s="72">
        <v>8</v>
      </c>
      <c r="H39" s="72">
        <f t="shared" si="1"/>
        <v>27</v>
      </c>
      <c r="I39" s="72">
        <v>9</v>
      </c>
      <c r="J39" s="72">
        <v>9</v>
      </c>
      <c r="K39" s="72">
        <v>9</v>
      </c>
      <c r="L39" s="72">
        <f t="shared" si="2"/>
        <v>25</v>
      </c>
      <c r="M39" s="72">
        <v>9</v>
      </c>
      <c r="N39" s="72">
        <v>9</v>
      </c>
      <c r="O39" s="72">
        <v>7</v>
      </c>
      <c r="P39" s="72">
        <f t="shared" si="3"/>
        <v>21</v>
      </c>
      <c r="Q39" s="72">
        <v>7</v>
      </c>
      <c r="R39" s="72">
        <v>7</v>
      </c>
      <c r="S39" s="72">
        <v>7</v>
      </c>
      <c r="T39" s="51">
        <f t="shared" si="6"/>
        <v>35</v>
      </c>
      <c r="U39" s="51">
        <v>2</v>
      </c>
      <c r="V39" s="98">
        <f t="shared" si="4"/>
        <v>5.7142857142857144</v>
      </c>
      <c r="W39" s="80">
        <f t="shared" si="5"/>
        <v>2.2222222222222223</v>
      </c>
    </row>
    <row r="40" spans="1:23" ht="15.75" hidden="1" customHeight="1" outlineLevel="1" x14ac:dyDescent="0.2">
      <c r="A40" s="58">
        <v>16</v>
      </c>
      <c r="B40" s="54" t="s">
        <v>53</v>
      </c>
      <c r="C40" s="72">
        <v>46</v>
      </c>
      <c r="D40" s="72">
        <f t="shared" si="0"/>
        <v>9</v>
      </c>
      <c r="E40" s="72">
        <v>1</v>
      </c>
      <c r="F40" s="72">
        <v>4</v>
      </c>
      <c r="G40" s="72">
        <v>4</v>
      </c>
      <c r="H40" s="72">
        <f t="shared" si="1"/>
        <v>13</v>
      </c>
      <c r="I40" s="72">
        <v>4</v>
      </c>
      <c r="J40" s="72">
        <v>5</v>
      </c>
      <c r="K40" s="72">
        <v>4</v>
      </c>
      <c r="L40" s="72">
        <f t="shared" si="2"/>
        <v>12</v>
      </c>
      <c r="M40" s="72">
        <v>4</v>
      </c>
      <c r="N40" s="72">
        <v>4</v>
      </c>
      <c r="O40" s="72">
        <v>4</v>
      </c>
      <c r="P40" s="72">
        <f t="shared" si="3"/>
        <v>12</v>
      </c>
      <c r="Q40" s="72">
        <v>4</v>
      </c>
      <c r="R40" s="72">
        <v>4</v>
      </c>
      <c r="S40" s="72">
        <v>4</v>
      </c>
      <c r="T40" s="51">
        <f t="shared" si="6"/>
        <v>18</v>
      </c>
      <c r="U40" s="51">
        <v>1</v>
      </c>
      <c r="V40" s="98">
        <f t="shared" si="4"/>
        <v>5.5555555555555554</v>
      </c>
      <c r="W40" s="80">
        <f t="shared" si="5"/>
        <v>2.1739130434782608</v>
      </c>
    </row>
    <row r="41" spans="1:23" ht="23.25" customHeight="1" collapsed="1" x14ac:dyDescent="0.2">
      <c r="A41" s="48">
        <v>3</v>
      </c>
      <c r="B41" s="49" t="s">
        <v>278</v>
      </c>
      <c r="C41" s="50">
        <v>600</v>
      </c>
      <c r="D41" s="50">
        <f t="shared" si="0"/>
        <v>110</v>
      </c>
      <c r="E41" s="50">
        <v>20</v>
      </c>
      <c r="F41" s="50">
        <v>30</v>
      </c>
      <c r="G41" s="50">
        <v>60</v>
      </c>
      <c r="H41" s="50">
        <f t="shared" si="1"/>
        <v>180</v>
      </c>
      <c r="I41" s="50">
        <v>60</v>
      </c>
      <c r="J41" s="50">
        <v>60</v>
      </c>
      <c r="K41" s="50">
        <v>60</v>
      </c>
      <c r="L41" s="50">
        <f t="shared" si="2"/>
        <v>160</v>
      </c>
      <c r="M41" s="50">
        <v>60</v>
      </c>
      <c r="N41" s="50">
        <v>50</v>
      </c>
      <c r="O41" s="50">
        <v>50</v>
      </c>
      <c r="P41" s="50">
        <f t="shared" si="3"/>
        <v>150</v>
      </c>
      <c r="Q41" s="50">
        <v>50</v>
      </c>
      <c r="R41" s="50">
        <v>50</v>
      </c>
      <c r="S41" s="50">
        <v>50</v>
      </c>
      <c r="T41" s="51">
        <f t="shared" si="6"/>
        <v>230</v>
      </c>
      <c r="U41" s="51">
        <f>SUM(U42:U54)</f>
        <v>17</v>
      </c>
      <c r="V41" s="98">
        <f t="shared" si="4"/>
        <v>7.3913043478260869</v>
      </c>
      <c r="W41" s="80">
        <f t="shared" si="5"/>
        <v>2.833333333333333</v>
      </c>
    </row>
    <row r="42" spans="1:23" ht="15.75" hidden="1" customHeight="1" outlineLevel="1" x14ac:dyDescent="0.2">
      <c r="A42" s="65">
        <v>1</v>
      </c>
      <c r="B42" s="83" t="s">
        <v>114</v>
      </c>
      <c r="C42" s="65">
        <v>82</v>
      </c>
      <c r="D42" s="65">
        <f t="shared" si="0"/>
        <v>15</v>
      </c>
      <c r="E42" s="65">
        <v>3</v>
      </c>
      <c r="F42" s="65">
        <v>4</v>
      </c>
      <c r="G42" s="65">
        <v>8</v>
      </c>
      <c r="H42" s="65">
        <f t="shared" si="1"/>
        <v>24</v>
      </c>
      <c r="I42" s="65">
        <v>8</v>
      </c>
      <c r="J42" s="65">
        <v>8</v>
      </c>
      <c r="K42" s="65">
        <v>8</v>
      </c>
      <c r="L42" s="65">
        <f t="shared" si="2"/>
        <v>22</v>
      </c>
      <c r="M42" s="65">
        <v>8</v>
      </c>
      <c r="N42" s="65">
        <v>7</v>
      </c>
      <c r="O42" s="65">
        <v>7</v>
      </c>
      <c r="P42" s="65">
        <f t="shared" si="3"/>
        <v>21</v>
      </c>
      <c r="Q42" s="65">
        <v>7</v>
      </c>
      <c r="R42" s="65">
        <v>7</v>
      </c>
      <c r="S42" s="65">
        <v>7</v>
      </c>
      <c r="T42" s="51">
        <f t="shared" si="6"/>
        <v>31</v>
      </c>
      <c r="U42" s="51">
        <v>6</v>
      </c>
      <c r="V42" s="98">
        <f t="shared" si="4"/>
        <v>19.35483870967742</v>
      </c>
      <c r="W42" s="80">
        <f t="shared" si="5"/>
        <v>7.3170731707317067</v>
      </c>
    </row>
    <row r="43" spans="1:23" ht="15.75" hidden="1" customHeight="1" outlineLevel="1" x14ac:dyDescent="0.2">
      <c r="A43" s="65">
        <v>2</v>
      </c>
      <c r="B43" s="84" t="s">
        <v>115</v>
      </c>
      <c r="C43" s="65">
        <v>38</v>
      </c>
      <c r="D43" s="65">
        <f t="shared" si="0"/>
        <v>7</v>
      </c>
      <c r="E43" s="65">
        <v>1</v>
      </c>
      <c r="F43" s="65">
        <v>2</v>
      </c>
      <c r="G43" s="65">
        <v>4</v>
      </c>
      <c r="H43" s="65">
        <f t="shared" si="1"/>
        <v>12</v>
      </c>
      <c r="I43" s="65">
        <v>4</v>
      </c>
      <c r="J43" s="65">
        <v>4</v>
      </c>
      <c r="K43" s="65">
        <v>4</v>
      </c>
      <c r="L43" s="65">
        <f t="shared" si="2"/>
        <v>10</v>
      </c>
      <c r="M43" s="65">
        <v>4</v>
      </c>
      <c r="N43" s="65">
        <v>3</v>
      </c>
      <c r="O43" s="65">
        <v>3</v>
      </c>
      <c r="P43" s="65">
        <f t="shared" si="3"/>
        <v>9</v>
      </c>
      <c r="Q43" s="65">
        <v>3</v>
      </c>
      <c r="R43" s="65">
        <v>3</v>
      </c>
      <c r="S43" s="65">
        <v>3</v>
      </c>
      <c r="T43" s="51">
        <f t="shared" si="6"/>
        <v>15</v>
      </c>
      <c r="U43" s="51">
        <v>1</v>
      </c>
      <c r="V43" s="98">
        <f t="shared" si="4"/>
        <v>6.666666666666667</v>
      </c>
      <c r="W43" s="80">
        <f t="shared" si="5"/>
        <v>2.6315789473684208</v>
      </c>
    </row>
    <row r="44" spans="1:23" ht="15.75" hidden="1" customHeight="1" outlineLevel="1" x14ac:dyDescent="0.2">
      <c r="A44" s="65">
        <v>3</v>
      </c>
      <c r="B44" s="84" t="s">
        <v>116</v>
      </c>
      <c r="C44" s="65">
        <v>43</v>
      </c>
      <c r="D44" s="65">
        <f t="shared" si="0"/>
        <v>7</v>
      </c>
      <c r="E44" s="65">
        <v>1</v>
      </c>
      <c r="F44" s="65">
        <v>2</v>
      </c>
      <c r="G44" s="65">
        <v>4</v>
      </c>
      <c r="H44" s="65">
        <f t="shared" si="1"/>
        <v>12</v>
      </c>
      <c r="I44" s="65">
        <v>4</v>
      </c>
      <c r="J44" s="65">
        <v>4</v>
      </c>
      <c r="K44" s="65">
        <v>4</v>
      </c>
      <c r="L44" s="65">
        <f t="shared" si="2"/>
        <v>12</v>
      </c>
      <c r="M44" s="65">
        <v>4</v>
      </c>
      <c r="N44" s="65">
        <v>4</v>
      </c>
      <c r="O44" s="65">
        <v>4</v>
      </c>
      <c r="P44" s="65">
        <f t="shared" si="3"/>
        <v>12</v>
      </c>
      <c r="Q44" s="65">
        <v>4</v>
      </c>
      <c r="R44" s="65">
        <v>4</v>
      </c>
      <c r="S44" s="65">
        <v>4</v>
      </c>
      <c r="T44" s="51">
        <f t="shared" si="6"/>
        <v>15</v>
      </c>
      <c r="U44" s="51">
        <v>3</v>
      </c>
      <c r="V44" s="98">
        <f t="shared" si="4"/>
        <v>20</v>
      </c>
      <c r="W44" s="80">
        <f t="shared" si="5"/>
        <v>6.9767441860465116</v>
      </c>
    </row>
    <row r="45" spans="1:23" ht="15.75" hidden="1" customHeight="1" outlineLevel="1" x14ac:dyDescent="0.2">
      <c r="A45" s="65">
        <v>4</v>
      </c>
      <c r="B45" s="84" t="s">
        <v>117</v>
      </c>
      <c r="C45" s="65">
        <v>44</v>
      </c>
      <c r="D45" s="65">
        <f t="shared" si="0"/>
        <v>8</v>
      </c>
      <c r="E45" s="65">
        <v>2</v>
      </c>
      <c r="F45" s="65">
        <v>2</v>
      </c>
      <c r="G45" s="65">
        <v>4</v>
      </c>
      <c r="H45" s="65">
        <f t="shared" si="1"/>
        <v>12</v>
      </c>
      <c r="I45" s="65">
        <v>4</v>
      </c>
      <c r="J45" s="65">
        <v>4</v>
      </c>
      <c r="K45" s="65">
        <v>4</v>
      </c>
      <c r="L45" s="65">
        <f t="shared" si="2"/>
        <v>12</v>
      </c>
      <c r="M45" s="65">
        <v>4</v>
      </c>
      <c r="N45" s="65">
        <v>4</v>
      </c>
      <c r="O45" s="65">
        <v>4</v>
      </c>
      <c r="P45" s="65">
        <f t="shared" si="3"/>
        <v>12</v>
      </c>
      <c r="Q45" s="65">
        <v>4</v>
      </c>
      <c r="R45" s="65">
        <v>4</v>
      </c>
      <c r="S45" s="65">
        <v>4</v>
      </c>
      <c r="T45" s="51">
        <f t="shared" si="6"/>
        <v>16</v>
      </c>
      <c r="U45" s="51">
        <v>2</v>
      </c>
      <c r="V45" s="98">
        <f t="shared" si="4"/>
        <v>12.5</v>
      </c>
      <c r="W45" s="80">
        <f t="shared" si="5"/>
        <v>4.5454545454545459</v>
      </c>
    </row>
    <row r="46" spans="1:23" ht="15.75" hidden="1" customHeight="1" outlineLevel="1" x14ac:dyDescent="0.2">
      <c r="A46" s="65">
        <v>5</v>
      </c>
      <c r="B46" s="84" t="s">
        <v>118</v>
      </c>
      <c r="C46" s="65">
        <v>38</v>
      </c>
      <c r="D46" s="65">
        <f t="shared" si="0"/>
        <v>7</v>
      </c>
      <c r="E46" s="65">
        <v>1</v>
      </c>
      <c r="F46" s="65">
        <v>2</v>
      </c>
      <c r="G46" s="65">
        <v>4</v>
      </c>
      <c r="H46" s="65">
        <f t="shared" si="1"/>
        <v>12</v>
      </c>
      <c r="I46" s="65">
        <v>4</v>
      </c>
      <c r="J46" s="65">
        <v>4</v>
      </c>
      <c r="K46" s="65">
        <v>4</v>
      </c>
      <c r="L46" s="65">
        <f t="shared" si="2"/>
        <v>10</v>
      </c>
      <c r="M46" s="65">
        <v>4</v>
      </c>
      <c r="N46" s="65">
        <v>3</v>
      </c>
      <c r="O46" s="65">
        <v>3</v>
      </c>
      <c r="P46" s="65">
        <f t="shared" si="3"/>
        <v>9</v>
      </c>
      <c r="Q46" s="65">
        <v>3</v>
      </c>
      <c r="R46" s="65">
        <v>3</v>
      </c>
      <c r="S46" s="65">
        <v>3</v>
      </c>
      <c r="T46" s="51">
        <f t="shared" si="6"/>
        <v>15</v>
      </c>
      <c r="U46" s="51"/>
      <c r="V46" s="98">
        <f t="shared" si="4"/>
        <v>0</v>
      </c>
      <c r="W46" s="80">
        <f t="shared" si="5"/>
        <v>0</v>
      </c>
    </row>
    <row r="47" spans="1:23" ht="15.75" hidden="1" customHeight="1" outlineLevel="1" x14ac:dyDescent="0.2">
      <c r="A47" s="65">
        <v>6</v>
      </c>
      <c r="B47" s="84" t="s">
        <v>119</v>
      </c>
      <c r="C47" s="65">
        <v>65</v>
      </c>
      <c r="D47" s="65">
        <f t="shared" si="0"/>
        <v>11</v>
      </c>
      <c r="E47" s="65">
        <v>2</v>
      </c>
      <c r="F47" s="65">
        <v>3</v>
      </c>
      <c r="G47" s="65">
        <v>6</v>
      </c>
      <c r="H47" s="65">
        <f t="shared" si="1"/>
        <v>18</v>
      </c>
      <c r="I47" s="65">
        <v>6</v>
      </c>
      <c r="J47" s="65">
        <v>6</v>
      </c>
      <c r="K47" s="65">
        <v>6</v>
      </c>
      <c r="L47" s="65">
        <f t="shared" si="2"/>
        <v>18</v>
      </c>
      <c r="M47" s="65">
        <v>6</v>
      </c>
      <c r="N47" s="65">
        <v>6</v>
      </c>
      <c r="O47" s="65">
        <v>6</v>
      </c>
      <c r="P47" s="65">
        <f t="shared" si="3"/>
        <v>18</v>
      </c>
      <c r="Q47" s="65">
        <v>6</v>
      </c>
      <c r="R47" s="65">
        <v>6</v>
      </c>
      <c r="S47" s="65">
        <v>6</v>
      </c>
      <c r="T47" s="51">
        <f t="shared" si="6"/>
        <v>23</v>
      </c>
      <c r="U47" s="51">
        <v>2</v>
      </c>
      <c r="V47" s="98">
        <f t="shared" si="4"/>
        <v>8.695652173913043</v>
      </c>
      <c r="W47" s="80">
        <f t="shared" si="5"/>
        <v>3.0769230769230771</v>
      </c>
    </row>
    <row r="48" spans="1:23" ht="15.75" hidden="1" customHeight="1" outlineLevel="1" x14ac:dyDescent="0.2">
      <c r="A48" s="65">
        <v>7</v>
      </c>
      <c r="B48" s="84" t="s">
        <v>120</v>
      </c>
      <c r="C48" s="65">
        <v>38</v>
      </c>
      <c r="D48" s="65">
        <f t="shared" si="0"/>
        <v>7</v>
      </c>
      <c r="E48" s="65">
        <v>1</v>
      </c>
      <c r="F48" s="65">
        <v>2</v>
      </c>
      <c r="G48" s="65">
        <v>4</v>
      </c>
      <c r="H48" s="65">
        <f t="shared" si="1"/>
        <v>12</v>
      </c>
      <c r="I48" s="65">
        <v>4</v>
      </c>
      <c r="J48" s="65">
        <v>4</v>
      </c>
      <c r="K48" s="65">
        <v>4</v>
      </c>
      <c r="L48" s="65">
        <f t="shared" si="2"/>
        <v>10</v>
      </c>
      <c r="M48" s="65">
        <v>4</v>
      </c>
      <c r="N48" s="65">
        <v>3</v>
      </c>
      <c r="O48" s="65">
        <v>3</v>
      </c>
      <c r="P48" s="65">
        <f t="shared" si="3"/>
        <v>9</v>
      </c>
      <c r="Q48" s="65">
        <v>3</v>
      </c>
      <c r="R48" s="65">
        <v>3</v>
      </c>
      <c r="S48" s="65">
        <v>3</v>
      </c>
      <c r="T48" s="51">
        <f t="shared" si="6"/>
        <v>15</v>
      </c>
      <c r="U48" s="51"/>
      <c r="V48" s="98">
        <f t="shared" si="4"/>
        <v>0</v>
      </c>
      <c r="W48" s="80">
        <f t="shared" si="5"/>
        <v>0</v>
      </c>
    </row>
    <row r="49" spans="1:23" ht="15.75" hidden="1" customHeight="1" outlineLevel="1" x14ac:dyDescent="0.2">
      <c r="A49" s="65">
        <v>8</v>
      </c>
      <c r="B49" s="84" t="s">
        <v>121</v>
      </c>
      <c r="C49" s="65">
        <v>38</v>
      </c>
      <c r="D49" s="65">
        <f t="shared" si="0"/>
        <v>7</v>
      </c>
      <c r="E49" s="65">
        <v>1</v>
      </c>
      <c r="F49" s="65">
        <v>2</v>
      </c>
      <c r="G49" s="65">
        <v>4</v>
      </c>
      <c r="H49" s="65">
        <f t="shared" si="1"/>
        <v>12</v>
      </c>
      <c r="I49" s="65">
        <v>4</v>
      </c>
      <c r="J49" s="65">
        <v>4</v>
      </c>
      <c r="K49" s="65">
        <v>4</v>
      </c>
      <c r="L49" s="65">
        <f t="shared" si="2"/>
        <v>10</v>
      </c>
      <c r="M49" s="65">
        <v>4</v>
      </c>
      <c r="N49" s="65">
        <v>3</v>
      </c>
      <c r="O49" s="65">
        <v>3</v>
      </c>
      <c r="P49" s="65">
        <f t="shared" si="3"/>
        <v>9</v>
      </c>
      <c r="Q49" s="65">
        <v>3</v>
      </c>
      <c r="R49" s="65">
        <v>3</v>
      </c>
      <c r="S49" s="65">
        <v>3</v>
      </c>
      <c r="T49" s="51">
        <f t="shared" si="6"/>
        <v>15</v>
      </c>
      <c r="U49" s="51">
        <v>1</v>
      </c>
      <c r="V49" s="98">
        <f t="shared" si="4"/>
        <v>6.666666666666667</v>
      </c>
      <c r="W49" s="80">
        <f t="shared" si="5"/>
        <v>2.6315789473684208</v>
      </c>
    </row>
    <row r="50" spans="1:23" ht="15.75" hidden="1" customHeight="1" outlineLevel="1" x14ac:dyDescent="0.2">
      <c r="A50" s="65">
        <v>9</v>
      </c>
      <c r="B50" s="84" t="s">
        <v>122</v>
      </c>
      <c r="C50" s="65">
        <v>38</v>
      </c>
      <c r="D50" s="65">
        <f t="shared" si="0"/>
        <v>7</v>
      </c>
      <c r="E50" s="65">
        <v>1</v>
      </c>
      <c r="F50" s="65">
        <v>2</v>
      </c>
      <c r="G50" s="65">
        <v>4</v>
      </c>
      <c r="H50" s="65">
        <f t="shared" si="1"/>
        <v>12</v>
      </c>
      <c r="I50" s="65">
        <v>4</v>
      </c>
      <c r="J50" s="65">
        <v>4</v>
      </c>
      <c r="K50" s="65">
        <v>4</v>
      </c>
      <c r="L50" s="65">
        <f t="shared" si="2"/>
        <v>10</v>
      </c>
      <c r="M50" s="65">
        <v>4</v>
      </c>
      <c r="N50" s="65">
        <v>3</v>
      </c>
      <c r="O50" s="65">
        <v>3</v>
      </c>
      <c r="P50" s="65">
        <f t="shared" si="3"/>
        <v>9</v>
      </c>
      <c r="Q50" s="65">
        <v>3</v>
      </c>
      <c r="R50" s="65">
        <v>3</v>
      </c>
      <c r="S50" s="65">
        <v>3</v>
      </c>
      <c r="T50" s="51">
        <f t="shared" si="6"/>
        <v>15</v>
      </c>
      <c r="U50" s="51"/>
      <c r="V50" s="98">
        <f t="shared" si="4"/>
        <v>0</v>
      </c>
      <c r="W50" s="80">
        <f t="shared" si="5"/>
        <v>0</v>
      </c>
    </row>
    <row r="51" spans="1:23" ht="15.75" hidden="1" customHeight="1" outlineLevel="1" x14ac:dyDescent="0.2">
      <c r="A51" s="65">
        <v>10</v>
      </c>
      <c r="B51" s="84" t="s">
        <v>123</v>
      </c>
      <c r="C51" s="65">
        <v>38</v>
      </c>
      <c r="D51" s="65">
        <f t="shared" si="0"/>
        <v>7</v>
      </c>
      <c r="E51" s="65">
        <v>1</v>
      </c>
      <c r="F51" s="65">
        <v>2</v>
      </c>
      <c r="G51" s="65">
        <v>4</v>
      </c>
      <c r="H51" s="65">
        <f t="shared" si="1"/>
        <v>12</v>
      </c>
      <c r="I51" s="65">
        <v>4</v>
      </c>
      <c r="J51" s="65">
        <v>4</v>
      </c>
      <c r="K51" s="65">
        <v>4</v>
      </c>
      <c r="L51" s="65">
        <f t="shared" si="2"/>
        <v>10</v>
      </c>
      <c r="M51" s="65">
        <v>4</v>
      </c>
      <c r="N51" s="65">
        <v>3</v>
      </c>
      <c r="O51" s="65">
        <v>3</v>
      </c>
      <c r="P51" s="65">
        <f t="shared" si="3"/>
        <v>9</v>
      </c>
      <c r="Q51" s="65">
        <v>3</v>
      </c>
      <c r="R51" s="65">
        <v>3</v>
      </c>
      <c r="S51" s="65">
        <v>3</v>
      </c>
      <c r="T51" s="51">
        <f t="shared" si="6"/>
        <v>15</v>
      </c>
      <c r="U51" s="51">
        <v>1</v>
      </c>
      <c r="V51" s="98">
        <f t="shared" si="4"/>
        <v>6.666666666666667</v>
      </c>
      <c r="W51" s="80">
        <f t="shared" si="5"/>
        <v>2.6315789473684208</v>
      </c>
    </row>
    <row r="52" spans="1:23" ht="15.75" hidden="1" customHeight="1" outlineLevel="1" x14ac:dyDescent="0.2">
      <c r="A52" s="65">
        <v>11</v>
      </c>
      <c r="B52" s="84" t="s">
        <v>124</v>
      </c>
      <c r="C52" s="65">
        <v>39</v>
      </c>
      <c r="D52" s="65">
        <f t="shared" si="0"/>
        <v>8</v>
      </c>
      <c r="E52" s="65">
        <v>2</v>
      </c>
      <c r="F52" s="65">
        <v>2</v>
      </c>
      <c r="G52" s="65">
        <v>4</v>
      </c>
      <c r="H52" s="65">
        <f t="shared" si="1"/>
        <v>12</v>
      </c>
      <c r="I52" s="65">
        <v>4</v>
      </c>
      <c r="J52" s="65">
        <v>4</v>
      </c>
      <c r="K52" s="65">
        <v>4</v>
      </c>
      <c r="L52" s="65">
        <f t="shared" si="2"/>
        <v>10</v>
      </c>
      <c r="M52" s="65">
        <v>4</v>
      </c>
      <c r="N52" s="65">
        <v>3</v>
      </c>
      <c r="O52" s="65">
        <v>3</v>
      </c>
      <c r="P52" s="65">
        <f t="shared" si="3"/>
        <v>9</v>
      </c>
      <c r="Q52" s="65">
        <v>3</v>
      </c>
      <c r="R52" s="65">
        <v>3</v>
      </c>
      <c r="S52" s="65">
        <v>3</v>
      </c>
      <c r="T52" s="51">
        <f t="shared" si="6"/>
        <v>16</v>
      </c>
      <c r="U52" s="51"/>
      <c r="V52" s="98">
        <f t="shared" si="4"/>
        <v>0</v>
      </c>
      <c r="W52" s="80">
        <f t="shared" si="5"/>
        <v>0</v>
      </c>
    </row>
    <row r="53" spans="1:23" ht="15.75" hidden="1" customHeight="1" outlineLevel="1" x14ac:dyDescent="0.2">
      <c r="A53" s="65">
        <v>12</v>
      </c>
      <c r="B53" s="84" t="s">
        <v>125</v>
      </c>
      <c r="C53" s="65">
        <v>77</v>
      </c>
      <c r="D53" s="65">
        <f t="shared" si="0"/>
        <v>15</v>
      </c>
      <c r="E53" s="65">
        <v>3</v>
      </c>
      <c r="F53" s="65">
        <v>4</v>
      </c>
      <c r="G53" s="65">
        <v>8</v>
      </c>
      <c r="H53" s="65">
        <f t="shared" si="1"/>
        <v>24</v>
      </c>
      <c r="I53" s="65">
        <v>8</v>
      </c>
      <c r="J53" s="65">
        <v>8</v>
      </c>
      <c r="K53" s="65">
        <v>8</v>
      </c>
      <c r="L53" s="65">
        <f t="shared" si="2"/>
        <v>20</v>
      </c>
      <c r="M53" s="65">
        <v>8</v>
      </c>
      <c r="N53" s="65">
        <v>6</v>
      </c>
      <c r="O53" s="65">
        <v>6</v>
      </c>
      <c r="P53" s="65">
        <f t="shared" si="3"/>
        <v>18</v>
      </c>
      <c r="Q53" s="65">
        <v>6</v>
      </c>
      <c r="R53" s="65">
        <v>6</v>
      </c>
      <c r="S53" s="65">
        <v>6</v>
      </c>
      <c r="T53" s="51">
        <f t="shared" si="6"/>
        <v>31</v>
      </c>
      <c r="U53" s="51">
        <v>1</v>
      </c>
      <c r="V53" s="98">
        <f t="shared" si="4"/>
        <v>3.225806451612903</v>
      </c>
      <c r="W53" s="80">
        <f t="shared" si="5"/>
        <v>1.2987012987012987</v>
      </c>
    </row>
    <row r="54" spans="1:23" ht="15.75" hidden="1" customHeight="1" outlineLevel="1" x14ac:dyDescent="0.2">
      <c r="A54" s="65">
        <v>13</v>
      </c>
      <c r="B54" s="84" t="s">
        <v>126</v>
      </c>
      <c r="C54" s="65">
        <v>22</v>
      </c>
      <c r="D54" s="65">
        <f t="shared" si="0"/>
        <v>4</v>
      </c>
      <c r="E54" s="65">
        <v>1</v>
      </c>
      <c r="F54" s="65">
        <v>1</v>
      </c>
      <c r="G54" s="65">
        <v>2</v>
      </c>
      <c r="H54" s="65">
        <f t="shared" si="1"/>
        <v>6</v>
      </c>
      <c r="I54" s="65">
        <v>2</v>
      </c>
      <c r="J54" s="65">
        <v>2</v>
      </c>
      <c r="K54" s="65">
        <v>2</v>
      </c>
      <c r="L54" s="65">
        <f t="shared" si="2"/>
        <v>6</v>
      </c>
      <c r="M54" s="65">
        <v>2</v>
      </c>
      <c r="N54" s="65">
        <v>2</v>
      </c>
      <c r="O54" s="65">
        <v>2</v>
      </c>
      <c r="P54" s="65">
        <f t="shared" si="3"/>
        <v>6</v>
      </c>
      <c r="Q54" s="65">
        <v>2</v>
      </c>
      <c r="R54" s="65">
        <v>2</v>
      </c>
      <c r="S54" s="65">
        <v>2</v>
      </c>
      <c r="T54" s="51">
        <f t="shared" si="6"/>
        <v>8</v>
      </c>
      <c r="U54" s="51"/>
      <c r="V54" s="98">
        <f t="shared" si="4"/>
        <v>0</v>
      </c>
      <c r="W54" s="80">
        <f t="shared" si="5"/>
        <v>0</v>
      </c>
    </row>
    <row r="55" spans="1:23" ht="23.25" customHeight="1" collapsed="1" x14ac:dyDescent="0.2">
      <c r="A55" s="48">
        <v>4</v>
      </c>
      <c r="B55" s="49" t="s">
        <v>301</v>
      </c>
      <c r="C55" s="50">
        <v>530</v>
      </c>
      <c r="D55" s="50">
        <f t="shared" si="0"/>
        <v>115</v>
      </c>
      <c r="E55" s="50">
        <v>30</v>
      </c>
      <c r="F55" s="50">
        <v>40</v>
      </c>
      <c r="G55" s="50">
        <v>45</v>
      </c>
      <c r="H55" s="50">
        <f t="shared" si="1"/>
        <v>165</v>
      </c>
      <c r="I55" s="50">
        <v>50</v>
      </c>
      <c r="J55" s="50">
        <v>55</v>
      </c>
      <c r="K55" s="50">
        <v>60</v>
      </c>
      <c r="L55" s="50">
        <f t="shared" si="2"/>
        <v>150</v>
      </c>
      <c r="M55" s="50">
        <v>55</v>
      </c>
      <c r="N55" s="50">
        <v>50</v>
      </c>
      <c r="O55" s="50">
        <v>45</v>
      </c>
      <c r="P55" s="50">
        <f t="shared" si="3"/>
        <v>100</v>
      </c>
      <c r="Q55" s="50">
        <v>40</v>
      </c>
      <c r="R55" s="50">
        <v>30</v>
      </c>
      <c r="S55" s="50">
        <v>30</v>
      </c>
      <c r="T55" s="51">
        <f t="shared" si="6"/>
        <v>220</v>
      </c>
      <c r="U55" s="51">
        <f>SUM(U56:U68)</f>
        <v>75</v>
      </c>
      <c r="V55" s="98">
        <f t="shared" si="4"/>
        <v>34.090909090909086</v>
      </c>
      <c r="W55" s="80">
        <f t="shared" si="5"/>
        <v>14.150943396226415</v>
      </c>
    </row>
    <row r="56" spans="1:23" ht="15.75" hidden="1" customHeight="1" outlineLevel="1" x14ac:dyDescent="0.2">
      <c r="A56" s="48">
        <v>1</v>
      </c>
      <c r="B56" s="49" t="s">
        <v>142</v>
      </c>
      <c r="C56" s="50">
        <v>20</v>
      </c>
      <c r="D56" s="50">
        <f t="shared" si="0"/>
        <v>5</v>
      </c>
      <c r="E56" s="50">
        <v>1</v>
      </c>
      <c r="F56" s="50">
        <v>2</v>
      </c>
      <c r="G56" s="50">
        <v>2</v>
      </c>
      <c r="H56" s="50">
        <f t="shared" si="1"/>
        <v>6</v>
      </c>
      <c r="I56" s="50">
        <v>2</v>
      </c>
      <c r="J56" s="50">
        <v>2</v>
      </c>
      <c r="K56" s="50">
        <v>2</v>
      </c>
      <c r="L56" s="50">
        <f t="shared" si="2"/>
        <v>6</v>
      </c>
      <c r="M56" s="50">
        <v>2</v>
      </c>
      <c r="N56" s="50">
        <v>2</v>
      </c>
      <c r="O56" s="50">
        <v>2</v>
      </c>
      <c r="P56" s="50">
        <f t="shared" si="3"/>
        <v>3</v>
      </c>
      <c r="Q56" s="50">
        <v>1</v>
      </c>
      <c r="R56" s="50">
        <v>1</v>
      </c>
      <c r="S56" s="50">
        <v>1</v>
      </c>
      <c r="T56" s="51">
        <f t="shared" si="6"/>
        <v>9</v>
      </c>
      <c r="U56" s="51">
        <v>1</v>
      </c>
      <c r="V56" s="98">
        <f t="shared" si="4"/>
        <v>11.111111111111111</v>
      </c>
      <c r="W56" s="80">
        <f t="shared" si="5"/>
        <v>5</v>
      </c>
    </row>
    <row r="57" spans="1:23" ht="15.75" hidden="1" customHeight="1" outlineLevel="1" x14ac:dyDescent="0.2">
      <c r="A57" s="48">
        <v>2</v>
      </c>
      <c r="B57" s="49" t="s">
        <v>143</v>
      </c>
      <c r="C57" s="50">
        <v>60</v>
      </c>
      <c r="D57" s="50">
        <f t="shared" si="0"/>
        <v>13</v>
      </c>
      <c r="E57" s="50">
        <v>4</v>
      </c>
      <c r="F57" s="50">
        <v>4</v>
      </c>
      <c r="G57" s="50">
        <v>5</v>
      </c>
      <c r="H57" s="50">
        <f t="shared" si="1"/>
        <v>15</v>
      </c>
      <c r="I57" s="50">
        <v>5</v>
      </c>
      <c r="J57" s="50">
        <v>5</v>
      </c>
      <c r="K57" s="50">
        <v>5</v>
      </c>
      <c r="L57" s="50">
        <f t="shared" si="2"/>
        <v>17</v>
      </c>
      <c r="M57" s="50">
        <v>6</v>
      </c>
      <c r="N57" s="50">
        <v>6</v>
      </c>
      <c r="O57" s="50">
        <v>5</v>
      </c>
      <c r="P57" s="50">
        <f t="shared" si="3"/>
        <v>15</v>
      </c>
      <c r="Q57" s="50">
        <v>5</v>
      </c>
      <c r="R57" s="50">
        <v>5</v>
      </c>
      <c r="S57" s="50">
        <v>5</v>
      </c>
      <c r="T57" s="51">
        <f t="shared" si="6"/>
        <v>23</v>
      </c>
      <c r="U57" s="51">
        <v>6</v>
      </c>
      <c r="V57" s="98">
        <f t="shared" si="4"/>
        <v>26.086956521739129</v>
      </c>
      <c r="W57" s="80">
        <f t="shared" si="5"/>
        <v>10</v>
      </c>
    </row>
    <row r="58" spans="1:23" ht="15.75" hidden="1" customHeight="1" outlineLevel="1" x14ac:dyDescent="0.2">
      <c r="A58" s="48">
        <v>3</v>
      </c>
      <c r="B58" s="49" t="s">
        <v>144</v>
      </c>
      <c r="C58" s="50">
        <v>60</v>
      </c>
      <c r="D58" s="50">
        <f t="shared" si="0"/>
        <v>11</v>
      </c>
      <c r="E58" s="50">
        <v>2</v>
      </c>
      <c r="F58" s="50">
        <v>4</v>
      </c>
      <c r="G58" s="50">
        <v>5</v>
      </c>
      <c r="H58" s="50">
        <f t="shared" si="1"/>
        <v>17</v>
      </c>
      <c r="I58" s="50">
        <v>5</v>
      </c>
      <c r="J58" s="50">
        <v>5</v>
      </c>
      <c r="K58" s="50">
        <v>7</v>
      </c>
      <c r="L58" s="50">
        <f t="shared" si="2"/>
        <v>17</v>
      </c>
      <c r="M58" s="50">
        <v>7</v>
      </c>
      <c r="N58" s="50">
        <v>5</v>
      </c>
      <c r="O58" s="50">
        <v>5</v>
      </c>
      <c r="P58" s="50">
        <f t="shared" si="3"/>
        <v>15</v>
      </c>
      <c r="Q58" s="50">
        <v>5</v>
      </c>
      <c r="R58" s="50">
        <v>5</v>
      </c>
      <c r="S58" s="50">
        <v>5</v>
      </c>
      <c r="T58" s="51">
        <f t="shared" si="6"/>
        <v>21</v>
      </c>
      <c r="U58" s="51">
        <v>4</v>
      </c>
      <c r="V58" s="98">
        <f t="shared" si="4"/>
        <v>19.047619047619047</v>
      </c>
      <c r="W58" s="80">
        <f t="shared" si="5"/>
        <v>6.666666666666667</v>
      </c>
    </row>
    <row r="59" spans="1:23" ht="15.75" hidden="1" customHeight="1" outlineLevel="1" x14ac:dyDescent="0.2">
      <c r="A59" s="48">
        <v>4</v>
      </c>
      <c r="B59" s="49" t="s">
        <v>145</v>
      </c>
      <c r="C59" s="50">
        <v>75</v>
      </c>
      <c r="D59" s="50">
        <f t="shared" si="0"/>
        <v>12</v>
      </c>
      <c r="E59" s="50">
        <v>3</v>
      </c>
      <c r="F59" s="50">
        <v>4</v>
      </c>
      <c r="G59" s="50">
        <v>5</v>
      </c>
      <c r="H59" s="50">
        <f t="shared" si="1"/>
        <v>27</v>
      </c>
      <c r="I59" s="50">
        <v>8</v>
      </c>
      <c r="J59" s="50">
        <v>9</v>
      </c>
      <c r="K59" s="50">
        <v>10</v>
      </c>
      <c r="L59" s="50">
        <f t="shared" si="2"/>
        <v>19</v>
      </c>
      <c r="M59" s="50">
        <v>7</v>
      </c>
      <c r="N59" s="50">
        <v>7</v>
      </c>
      <c r="O59" s="50">
        <v>5</v>
      </c>
      <c r="P59" s="50">
        <f t="shared" si="3"/>
        <v>17</v>
      </c>
      <c r="Q59" s="50">
        <v>7</v>
      </c>
      <c r="R59" s="50">
        <v>5</v>
      </c>
      <c r="S59" s="50">
        <v>5</v>
      </c>
      <c r="T59" s="51">
        <f t="shared" si="6"/>
        <v>29</v>
      </c>
      <c r="U59" s="51">
        <v>12</v>
      </c>
      <c r="V59" s="98">
        <f t="shared" si="4"/>
        <v>41.379310344827587</v>
      </c>
      <c r="W59" s="80">
        <f t="shared" si="5"/>
        <v>16</v>
      </c>
    </row>
    <row r="60" spans="1:23" ht="15.75" hidden="1" customHeight="1" outlineLevel="1" x14ac:dyDescent="0.2">
      <c r="A60" s="48">
        <v>5</v>
      </c>
      <c r="B60" s="49" t="s">
        <v>146</v>
      </c>
      <c r="C60" s="50">
        <v>30</v>
      </c>
      <c r="D60" s="50">
        <f t="shared" si="0"/>
        <v>7</v>
      </c>
      <c r="E60" s="50">
        <v>2</v>
      </c>
      <c r="F60" s="50">
        <v>2</v>
      </c>
      <c r="G60" s="50">
        <v>3</v>
      </c>
      <c r="H60" s="50">
        <f t="shared" si="1"/>
        <v>9</v>
      </c>
      <c r="I60" s="50">
        <v>3</v>
      </c>
      <c r="J60" s="50">
        <v>3</v>
      </c>
      <c r="K60" s="50">
        <v>3</v>
      </c>
      <c r="L60" s="50">
        <f t="shared" si="2"/>
        <v>9</v>
      </c>
      <c r="M60" s="50">
        <v>3</v>
      </c>
      <c r="N60" s="50">
        <v>3</v>
      </c>
      <c r="O60" s="50">
        <v>3</v>
      </c>
      <c r="P60" s="50">
        <f t="shared" si="3"/>
        <v>5</v>
      </c>
      <c r="Q60" s="50">
        <v>3</v>
      </c>
      <c r="R60" s="50">
        <v>1</v>
      </c>
      <c r="S60" s="50">
        <v>1</v>
      </c>
      <c r="T60" s="51">
        <f t="shared" si="6"/>
        <v>13</v>
      </c>
      <c r="U60" s="51">
        <v>7</v>
      </c>
      <c r="V60" s="98">
        <f t="shared" si="4"/>
        <v>53.846153846153847</v>
      </c>
      <c r="W60" s="80">
        <f t="shared" si="5"/>
        <v>23.333333333333332</v>
      </c>
    </row>
    <row r="61" spans="1:23" ht="15.75" hidden="1" customHeight="1" outlineLevel="1" x14ac:dyDescent="0.2">
      <c r="A61" s="48">
        <v>6</v>
      </c>
      <c r="B61" s="49" t="s">
        <v>147</v>
      </c>
      <c r="C61" s="50">
        <v>20</v>
      </c>
      <c r="D61" s="50">
        <f t="shared" si="0"/>
        <v>5</v>
      </c>
      <c r="E61" s="50">
        <v>1</v>
      </c>
      <c r="F61" s="50">
        <v>2</v>
      </c>
      <c r="G61" s="50">
        <v>2</v>
      </c>
      <c r="H61" s="50">
        <f t="shared" si="1"/>
        <v>6</v>
      </c>
      <c r="I61" s="50">
        <v>2</v>
      </c>
      <c r="J61" s="50">
        <v>2</v>
      </c>
      <c r="K61" s="50">
        <v>2</v>
      </c>
      <c r="L61" s="50">
        <f t="shared" si="2"/>
        <v>6</v>
      </c>
      <c r="M61" s="50">
        <v>2</v>
      </c>
      <c r="N61" s="50">
        <v>2</v>
      </c>
      <c r="O61" s="50">
        <v>2</v>
      </c>
      <c r="P61" s="50">
        <f t="shared" si="3"/>
        <v>3</v>
      </c>
      <c r="Q61" s="50">
        <v>1</v>
      </c>
      <c r="R61" s="50">
        <v>1</v>
      </c>
      <c r="S61" s="50">
        <v>1</v>
      </c>
      <c r="T61" s="51">
        <f t="shared" si="6"/>
        <v>9</v>
      </c>
      <c r="U61" s="51">
        <v>3</v>
      </c>
      <c r="V61" s="98">
        <f t="shared" si="4"/>
        <v>33.333333333333329</v>
      </c>
      <c r="W61" s="80">
        <f t="shared" si="5"/>
        <v>15</v>
      </c>
    </row>
    <row r="62" spans="1:23" ht="15.75" hidden="1" customHeight="1" outlineLevel="1" x14ac:dyDescent="0.2">
      <c r="A62" s="48">
        <v>7</v>
      </c>
      <c r="B62" s="49" t="s">
        <v>148</v>
      </c>
      <c r="C62" s="50">
        <v>30</v>
      </c>
      <c r="D62" s="50">
        <f t="shared" si="0"/>
        <v>9</v>
      </c>
      <c r="E62" s="50">
        <v>3</v>
      </c>
      <c r="F62" s="50">
        <v>3</v>
      </c>
      <c r="G62" s="50">
        <v>3</v>
      </c>
      <c r="H62" s="50">
        <f t="shared" si="1"/>
        <v>9</v>
      </c>
      <c r="I62" s="50">
        <v>2</v>
      </c>
      <c r="J62" s="50">
        <v>3</v>
      </c>
      <c r="K62" s="50">
        <v>4</v>
      </c>
      <c r="L62" s="50">
        <f t="shared" si="2"/>
        <v>8</v>
      </c>
      <c r="M62" s="50">
        <v>3</v>
      </c>
      <c r="N62" s="50">
        <v>3</v>
      </c>
      <c r="O62" s="50">
        <v>2</v>
      </c>
      <c r="P62" s="50">
        <f t="shared" si="3"/>
        <v>4</v>
      </c>
      <c r="Q62" s="50">
        <v>2</v>
      </c>
      <c r="R62" s="50">
        <v>1</v>
      </c>
      <c r="S62" s="50">
        <v>1</v>
      </c>
      <c r="T62" s="51">
        <f t="shared" si="6"/>
        <v>14</v>
      </c>
      <c r="U62" s="51">
        <v>4</v>
      </c>
      <c r="V62" s="98">
        <f t="shared" si="4"/>
        <v>28.571428571428569</v>
      </c>
      <c r="W62" s="80">
        <f t="shared" si="5"/>
        <v>13.333333333333334</v>
      </c>
    </row>
    <row r="63" spans="1:23" ht="15.75" hidden="1" customHeight="1" outlineLevel="1" x14ac:dyDescent="0.2">
      <c r="A63" s="48">
        <v>8</v>
      </c>
      <c r="B63" s="49" t="s">
        <v>149</v>
      </c>
      <c r="C63" s="50">
        <v>30</v>
      </c>
      <c r="D63" s="50">
        <f t="shared" si="0"/>
        <v>9</v>
      </c>
      <c r="E63" s="50">
        <v>3</v>
      </c>
      <c r="F63" s="50">
        <v>3</v>
      </c>
      <c r="G63" s="50">
        <v>3</v>
      </c>
      <c r="H63" s="50">
        <f t="shared" si="1"/>
        <v>9</v>
      </c>
      <c r="I63" s="50">
        <v>3</v>
      </c>
      <c r="J63" s="50">
        <v>3</v>
      </c>
      <c r="K63" s="50">
        <v>3</v>
      </c>
      <c r="L63" s="50">
        <f t="shared" si="2"/>
        <v>8</v>
      </c>
      <c r="M63" s="50">
        <v>3</v>
      </c>
      <c r="N63" s="50">
        <v>3</v>
      </c>
      <c r="O63" s="50">
        <v>2</v>
      </c>
      <c r="P63" s="50">
        <f t="shared" si="3"/>
        <v>4</v>
      </c>
      <c r="Q63" s="50">
        <v>2</v>
      </c>
      <c r="R63" s="50">
        <v>1</v>
      </c>
      <c r="S63" s="50">
        <v>1</v>
      </c>
      <c r="T63" s="51">
        <f t="shared" si="6"/>
        <v>15</v>
      </c>
      <c r="U63" s="51">
        <v>3</v>
      </c>
      <c r="V63" s="98">
        <f t="shared" si="4"/>
        <v>20</v>
      </c>
      <c r="W63" s="80">
        <f t="shared" si="5"/>
        <v>10</v>
      </c>
    </row>
    <row r="64" spans="1:23" ht="15.75" hidden="1" customHeight="1" outlineLevel="1" x14ac:dyDescent="0.2">
      <c r="A64" s="48">
        <v>9</v>
      </c>
      <c r="B64" s="49" t="s">
        <v>150</v>
      </c>
      <c r="C64" s="50">
        <v>40</v>
      </c>
      <c r="D64" s="50">
        <f t="shared" si="0"/>
        <v>9</v>
      </c>
      <c r="E64" s="50">
        <v>2</v>
      </c>
      <c r="F64" s="50">
        <v>3</v>
      </c>
      <c r="G64" s="50">
        <v>4</v>
      </c>
      <c r="H64" s="50">
        <f t="shared" si="1"/>
        <v>12</v>
      </c>
      <c r="I64" s="50">
        <v>4</v>
      </c>
      <c r="J64" s="50">
        <v>4</v>
      </c>
      <c r="K64" s="50">
        <v>4</v>
      </c>
      <c r="L64" s="50">
        <f t="shared" si="2"/>
        <v>13</v>
      </c>
      <c r="M64" s="50">
        <v>4</v>
      </c>
      <c r="N64" s="50">
        <v>4</v>
      </c>
      <c r="O64" s="50">
        <v>5</v>
      </c>
      <c r="P64" s="50">
        <f t="shared" si="3"/>
        <v>6</v>
      </c>
      <c r="Q64" s="50">
        <v>2</v>
      </c>
      <c r="R64" s="50">
        <v>2</v>
      </c>
      <c r="S64" s="50">
        <v>2</v>
      </c>
      <c r="T64" s="51">
        <f t="shared" si="6"/>
        <v>17</v>
      </c>
      <c r="U64" s="51">
        <v>8</v>
      </c>
      <c r="V64" s="98">
        <f t="shared" si="4"/>
        <v>47.058823529411761</v>
      </c>
      <c r="W64" s="80">
        <f t="shared" si="5"/>
        <v>20</v>
      </c>
    </row>
    <row r="65" spans="1:23" ht="15.75" hidden="1" customHeight="1" outlineLevel="1" x14ac:dyDescent="0.2">
      <c r="A65" s="48">
        <v>10</v>
      </c>
      <c r="B65" s="49" t="s">
        <v>151</v>
      </c>
      <c r="C65" s="50">
        <v>40</v>
      </c>
      <c r="D65" s="50">
        <f t="shared" si="0"/>
        <v>9</v>
      </c>
      <c r="E65" s="50">
        <v>2</v>
      </c>
      <c r="F65" s="50">
        <v>3</v>
      </c>
      <c r="G65" s="50">
        <v>4</v>
      </c>
      <c r="H65" s="50">
        <f t="shared" si="1"/>
        <v>12</v>
      </c>
      <c r="I65" s="50">
        <v>4</v>
      </c>
      <c r="J65" s="50">
        <v>4</v>
      </c>
      <c r="K65" s="50">
        <v>4</v>
      </c>
      <c r="L65" s="50">
        <f t="shared" si="2"/>
        <v>14</v>
      </c>
      <c r="M65" s="50">
        <v>6</v>
      </c>
      <c r="N65" s="50">
        <v>4</v>
      </c>
      <c r="O65" s="50">
        <v>4</v>
      </c>
      <c r="P65" s="50">
        <f t="shared" si="3"/>
        <v>5</v>
      </c>
      <c r="Q65" s="50">
        <v>2</v>
      </c>
      <c r="R65" s="50">
        <v>1</v>
      </c>
      <c r="S65" s="50">
        <v>2</v>
      </c>
      <c r="T65" s="51">
        <f t="shared" si="6"/>
        <v>17</v>
      </c>
      <c r="U65" s="51">
        <v>6</v>
      </c>
      <c r="V65" s="98">
        <f t="shared" si="4"/>
        <v>35.294117647058826</v>
      </c>
      <c r="W65" s="80">
        <f t="shared" si="5"/>
        <v>15</v>
      </c>
    </row>
    <row r="66" spans="1:23" ht="15.75" hidden="1" customHeight="1" outlineLevel="1" x14ac:dyDescent="0.2">
      <c r="A66" s="48">
        <v>11</v>
      </c>
      <c r="B66" s="49" t="s">
        <v>152</v>
      </c>
      <c r="C66" s="50">
        <v>40</v>
      </c>
      <c r="D66" s="50">
        <f t="shared" si="0"/>
        <v>9</v>
      </c>
      <c r="E66" s="50">
        <v>2</v>
      </c>
      <c r="F66" s="50">
        <v>4</v>
      </c>
      <c r="G66" s="50">
        <v>3</v>
      </c>
      <c r="H66" s="50">
        <f t="shared" si="1"/>
        <v>12</v>
      </c>
      <c r="I66" s="50">
        <v>4</v>
      </c>
      <c r="J66" s="50">
        <v>4</v>
      </c>
      <c r="K66" s="50">
        <v>4</v>
      </c>
      <c r="L66" s="50">
        <f t="shared" si="2"/>
        <v>13</v>
      </c>
      <c r="M66" s="50">
        <v>5</v>
      </c>
      <c r="N66" s="50">
        <v>4</v>
      </c>
      <c r="O66" s="50">
        <v>4</v>
      </c>
      <c r="P66" s="50">
        <f t="shared" si="3"/>
        <v>6</v>
      </c>
      <c r="Q66" s="50">
        <v>2</v>
      </c>
      <c r="R66" s="50">
        <v>2</v>
      </c>
      <c r="S66" s="50">
        <v>2</v>
      </c>
      <c r="T66" s="51">
        <f t="shared" si="6"/>
        <v>17</v>
      </c>
      <c r="U66" s="51">
        <v>7</v>
      </c>
      <c r="V66" s="98">
        <f t="shared" si="4"/>
        <v>41.17647058823529</v>
      </c>
      <c r="W66" s="80">
        <f t="shared" si="5"/>
        <v>17.5</v>
      </c>
    </row>
    <row r="67" spans="1:23" ht="15.75" hidden="1" customHeight="1" outlineLevel="1" x14ac:dyDescent="0.2">
      <c r="A67" s="48">
        <v>12</v>
      </c>
      <c r="B67" s="49" t="s">
        <v>153</v>
      </c>
      <c r="C67" s="50">
        <v>10</v>
      </c>
      <c r="D67" s="50">
        <f t="shared" si="0"/>
        <v>2</v>
      </c>
      <c r="E67" s="50">
        <v>0</v>
      </c>
      <c r="F67" s="50">
        <v>1</v>
      </c>
      <c r="G67" s="50">
        <v>1</v>
      </c>
      <c r="H67" s="50">
        <f t="shared" si="1"/>
        <v>3</v>
      </c>
      <c r="I67" s="50">
        <v>1</v>
      </c>
      <c r="J67" s="50">
        <v>1</v>
      </c>
      <c r="K67" s="50">
        <v>1</v>
      </c>
      <c r="L67" s="50">
        <f t="shared" si="2"/>
        <v>3</v>
      </c>
      <c r="M67" s="50">
        <v>1</v>
      </c>
      <c r="N67" s="50">
        <v>1</v>
      </c>
      <c r="O67" s="50">
        <v>1</v>
      </c>
      <c r="P67" s="50">
        <f t="shared" si="3"/>
        <v>2</v>
      </c>
      <c r="Q67" s="50">
        <v>1</v>
      </c>
      <c r="R67" s="50">
        <v>1</v>
      </c>
      <c r="S67" s="50">
        <v>0</v>
      </c>
      <c r="T67" s="51">
        <f t="shared" si="6"/>
        <v>4</v>
      </c>
      <c r="U67" s="51">
        <v>0</v>
      </c>
      <c r="V67" s="98">
        <f t="shared" si="4"/>
        <v>0</v>
      </c>
      <c r="W67" s="80">
        <f t="shared" si="5"/>
        <v>0</v>
      </c>
    </row>
    <row r="68" spans="1:23" ht="15.75" hidden="1" customHeight="1" outlineLevel="1" x14ac:dyDescent="0.2">
      <c r="A68" s="48">
        <v>13</v>
      </c>
      <c r="B68" s="49" t="s">
        <v>154</v>
      </c>
      <c r="C68" s="50">
        <v>75</v>
      </c>
      <c r="D68" s="50">
        <f t="shared" si="0"/>
        <v>15</v>
      </c>
      <c r="E68" s="50">
        <v>5</v>
      </c>
      <c r="F68" s="50">
        <v>5</v>
      </c>
      <c r="G68" s="50">
        <v>5</v>
      </c>
      <c r="H68" s="50">
        <f t="shared" si="1"/>
        <v>28</v>
      </c>
      <c r="I68" s="50">
        <v>7</v>
      </c>
      <c r="J68" s="50">
        <v>10</v>
      </c>
      <c r="K68" s="50">
        <v>11</v>
      </c>
      <c r="L68" s="50">
        <f t="shared" si="2"/>
        <v>17</v>
      </c>
      <c r="M68" s="50">
        <v>6</v>
      </c>
      <c r="N68" s="50">
        <v>6</v>
      </c>
      <c r="O68" s="50">
        <v>5</v>
      </c>
      <c r="P68" s="50">
        <f t="shared" si="3"/>
        <v>15</v>
      </c>
      <c r="Q68" s="50">
        <v>7</v>
      </c>
      <c r="R68" s="50">
        <v>4</v>
      </c>
      <c r="S68" s="50">
        <v>4</v>
      </c>
      <c r="T68" s="51">
        <f t="shared" si="6"/>
        <v>32</v>
      </c>
      <c r="U68" s="51">
        <v>14</v>
      </c>
      <c r="V68" s="98">
        <f t="shared" si="4"/>
        <v>43.75</v>
      </c>
      <c r="W68" s="80">
        <f t="shared" si="5"/>
        <v>18.666666666666668</v>
      </c>
    </row>
    <row r="69" spans="1:23" ht="23.25" customHeight="1" collapsed="1" x14ac:dyDescent="0.2">
      <c r="A69" s="48">
        <v>5</v>
      </c>
      <c r="B69" s="49" t="s">
        <v>312</v>
      </c>
      <c r="C69" s="50">
        <v>955</v>
      </c>
      <c r="D69" s="50">
        <f t="shared" si="0"/>
        <v>170</v>
      </c>
      <c r="E69" s="50">
        <v>20</v>
      </c>
      <c r="F69" s="50">
        <v>70</v>
      </c>
      <c r="G69" s="50">
        <v>80</v>
      </c>
      <c r="H69" s="50">
        <f t="shared" si="1"/>
        <v>310</v>
      </c>
      <c r="I69" s="50">
        <v>90</v>
      </c>
      <c r="J69" s="50">
        <v>100</v>
      </c>
      <c r="K69" s="50">
        <v>120</v>
      </c>
      <c r="L69" s="50">
        <f t="shared" si="2"/>
        <v>270</v>
      </c>
      <c r="M69" s="50">
        <v>100</v>
      </c>
      <c r="N69" s="50">
        <v>90</v>
      </c>
      <c r="O69" s="50">
        <v>80</v>
      </c>
      <c r="P69" s="50">
        <f t="shared" si="3"/>
        <v>205</v>
      </c>
      <c r="Q69" s="50">
        <v>70</v>
      </c>
      <c r="R69" s="50">
        <v>70</v>
      </c>
      <c r="S69" s="50">
        <v>65</v>
      </c>
      <c r="T69" s="51">
        <f t="shared" si="6"/>
        <v>360</v>
      </c>
      <c r="U69" s="51">
        <f>SUM(U70:U84)</f>
        <v>33</v>
      </c>
      <c r="V69" s="98">
        <f t="shared" si="4"/>
        <v>9.1666666666666661</v>
      </c>
      <c r="W69" s="80">
        <f t="shared" si="5"/>
        <v>3.4554973821989527</v>
      </c>
    </row>
    <row r="70" spans="1:23" ht="15.75" hidden="1" customHeight="1" outlineLevel="1" x14ac:dyDescent="0.2">
      <c r="A70" s="52">
        <v>1</v>
      </c>
      <c r="B70" s="69" t="s">
        <v>54</v>
      </c>
      <c r="C70" s="58">
        <v>54</v>
      </c>
      <c r="D70" s="58">
        <f t="shared" ref="D70:D133" si="7">SUM(E70:G70)</f>
        <v>8</v>
      </c>
      <c r="E70" s="58">
        <v>1</v>
      </c>
      <c r="F70" s="58">
        <v>3</v>
      </c>
      <c r="G70" s="58">
        <v>4</v>
      </c>
      <c r="H70" s="58">
        <f t="shared" ref="H70:H133" si="8">SUM(I70:K70)</f>
        <v>18</v>
      </c>
      <c r="I70" s="58">
        <v>5</v>
      </c>
      <c r="J70" s="58">
        <v>6</v>
      </c>
      <c r="K70" s="58">
        <v>7</v>
      </c>
      <c r="L70" s="58">
        <f t="shared" ref="L70:L133" si="9">SUM(M70:O70)</f>
        <v>16</v>
      </c>
      <c r="M70" s="58">
        <v>6</v>
      </c>
      <c r="N70" s="58">
        <v>5</v>
      </c>
      <c r="O70" s="58">
        <v>5</v>
      </c>
      <c r="P70" s="58">
        <f t="shared" ref="P70:P133" si="10">SUM(Q70:S70)</f>
        <v>12</v>
      </c>
      <c r="Q70" s="58">
        <v>4</v>
      </c>
      <c r="R70" s="58">
        <v>4</v>
      </c>
      <c r="S70" s="58">
        <v>4</v>
      </c>
      <c r="T70" s="51">
        <f t="shared" si="6"/>
        <v>19</v>
      </c>
      <c r="U70" s="51">
        <v>0</v>
      </c>
      <c r="V70" s="98">
        <f t="shared" ref="V70:V133" si="11">+U70/T70*100</f>
        <v>0</v>
      </c>
      <c r="W70" s="80">
        <f t="shared" ref="W70:W133" si="12">+U70/C70*100</f>
        <v>0</v>
      </c>
    </row>
    <row r="71" spans="1:23" ht="15.75" hidden="1" customHeight="1" outlineLevel="1" x14ac:dyDescent="0.2">
      <c r="A71" s="52">
        <v>2</v>
      </c>
      <c r="B71" s="69" t="s">
        <v>55</v>
      </c>
      <c r="C71" s="58">
        <v>55</v>
      </c>
      <c r="D71" s="58">
        <f t="shared" si="7"/>
        <v>9</v>
      </c>
      <c r="E71" s="58">
        <v>1</v>
      </c>
      <c r="F71" s="58">
        <v>4</v>
      </c>
      <c r="G71" s="58">
        <v>4</v>
      </c>
      <c r="H71" s="58">
        <f t="shared" si="8"/>
        <v>18</v>
      </c>
      <c r="I71" s="58">
        <v>5</v>
      </c>
      <c r="J71" s="58">
        <v>6</v>
      </c>
      <c r="K71" s="58">
        <v>7</v>
      </c>
      <c r="L71" s="58">
        <f t="shared" si="9"/>
        <v>16</v>
      </c>
      <c r="M71" s="58">
        <v>6</v>
      </c>
      <c r="N71" s="58">
        <v>5</v>
      </c>
      <c r="O71" s="58">
        <v>5</v>
      </c>
      <c r="P71" s="58">
        <f t="shared" si="10"/>
        <v>12</v>
      </c>
      <c r="Q71" s="58">
        <v>4</v>
      </c>
      <c r="R71" s="58">
        <v>4</v>
      </c>
      <c r="S71" s="58">
        <v>4</v>
      </c>
      <c r="T71" s="51">
        <f t="shared" si="6"/>
        <v>20</v>
      </c>
      <c r="U71" s="51">
        <v>0</v>
      </c>
      <c r="V71" s="98">
        <f t="shared" si="11"/>
        <v>0</v>
      </c>
      <c r="W71" s="80">
        <f t="shared" si="12"/>
        <v>0</v>
      </c>
    </row>
    <row r="72" spans="1:23" ht="15.75" hidden="1" customHeight="1" outlineLevel="1" x14ac:dyDescent="0.2">
      <c r="A72" s="52">
        <v>3</v>
      </c>
      <c r="B72" s="69" t="s">
        <v>56</v>
      </c>
      <c r="C72" s="58">
        <v>65</v>
      </c>
      <c r="D72" s="58">
        <f t="shared" si="7"/>
        <v>11</v>
      </c>
      <c r="E72" s="58">
        <v>1</v>
      </c>
      <c r="F72" s="58">
        <v>5</v>
      </c>
      <c r="G72" s="58">
        <v>5</v>
      </c>
      <c r="H72" s="58">
        <f t="shared" si="8"/>
        <v>22</v>
      </c>
      <c r="I72" s="58">
        <v>7</v>
      </c>
      <c r="J72" s="58">
        <v>7</v>
      </c>
      <c r="K72" s="58">
        <v>8</v>
      </c>
      <c r="L72" s="58">
        <f t="shared" si="9"/>
        <v>18</v>
      </c>
      <c r="M72" s="58">
        <v>7</v>
      </c>
      <c r="N72" s="58">
        <v>6</v>
      </c>
      <c r="O72" s="58">
        <v>5</v>
      </c>
      <c r="P72" s="58">
        <f t="shared" si="10"/>
        <v>14</v>
      </c>
      <c r="Q72" s="58">
        <v>5</v>
      </c>
      <c r="R72" s="58">
        <v>5</v>
      </c>
      <c r="S72" s="58">
        <v>4</v>
      </c>
      <c r="T72" s="51">
        <f t="shared" ref="T72:T135" si="13">+D72+I72+J72</f>
        <v>25</v>
      </c>
      <c r="U72" s="51">
        <v>8</v>
      </c>
      <c r="V72" s="98">
        <f t="shared" si="11"/>
        <v>32</v>
      </c>
      <c r="W72" s="80">
        <f t="shared" si="12"/>
        <v>12.307692307692308</v>
      </c>
    </row>
    <row r="73" spans="1:23" ht="15.75" hidden="1" customHeight="1" outlineLevel="1" x14ac:dyDescent="0.2">
      <c r="A73" s="52">
        <v>4</v>
      </c>
      <c r="B73" s="69" t="s">
        <v>57</v>
      </c>
      <c r="C73" s="58">
        <v>79</v>
      </c>
      <c r="D73" s="58">
        <f t="shared" si="7"/>
        <v>15</v>
      </c>
      <c r="E73" s="58">
        <v>2</v>
      </c>
      <c r="F73" s="58">
        <v>6</v>
      </c>
      <c r="G73" s="58">
        <v>7</v>
      </c>
      <c r="H73" s="58">
        <f t="shared" si="8"/>
        <v>25</v>
      </c>
      <c r="I73" s="58">
        <v>7</v>
      </c>
      <c r="J73" s="58">
        <v>8</v>
      </c>
      <c r="K73" s="58">
        <v>10</v>
      </c>
      <c r="L73" s="58">
        <f t="shared" si="9"/>
        <v>22</v>
      </c>
      <c r="M73" s="58">
        <v>8</v>
      </c>
      <c r="N73" s="58">
        <v>7</v>
      </c>
      <c r="O73" s="58">
        <v>7</v>
      </c>
      <c r="P73" s="58">
        <f t="shared" si="10"/>
        <v>17</v>
      </c>
      <c r="Q73" s="58">
        <v>6</v>
      </c>
      <c r="R73" s="58">
        <v>6</v>
      </c>
      <c r="S73" s="58">
        <v>5</v>
      </c>
      <c r="T73" s="51">
        <f t="shared" si="13"/>
        <v>30</v>
      </c>
      <c r="U73" s="51">
        <v>6</v>
      </c>
      <c r="V73" s="98">
        <f t="shared" si="11"/>
        <v>20</v>
      </c>
      <c r="W73" s="80">
        <f t="shared" si="12"/>
        <v>7.59493670886076</v>
      </c>
    </row>
    <row r="74" spans="1:23" ht="15.75" hidden="1" customHeight="1" outlineLevel="1" x14ac:dyDescent="0.2">
      <c r="A74" s="52">
        <v>5</v>
      </c>
      <c r="B74" s="69" t="s">
        <v>58</v>
      </c>
      <c r="C74" s="58">
        <v>78</v>
      </c>
      <c r="D74" s="58">
        <f t="shared" si="7"/>
        <v>15</v>
      </c>
      <c r="E74" s="58">
        <v>2</v>
      </c>
      <c r="F74" s="58">
        <v>6</v>
      </c>
      <c r="G74" s="58">
        <v>7</v>
      </c>
      <c r="H74" s="58">
        <f t="shared" si="8"/>
        <v>24</v>
      </c>
      <c r="I74" s="58">
        <v>7</v>
      </c>
      <c r="J74" s="58">
        <v>7</v>
      </c>
      <c r="K74" s="58">
        <v>10</v>
      </c>
      <c r="L74" s="58">
        <f t="shared" si="9"/>
        <v>22</v>
      </c>
      <c r="M74" s="58">
        <v>8</v>
      </c>
      <c r="N74" s="58">
        <v>7</v>
      </c>
      <c r="O74" s="58">
        <v>7</v>
      </c>
      <c r="P74" s="58">
        <f t="shared" si="10"/>
        <v>17</v>
      </c>
      <c r="Q74" s="58">
        <v>6</v>
      </c>
      <c r="R74" s="58">
        <v>6</v>
      </c>
      <c r="S74" s="58">
        <v>5</v>
      </c>
      <c r="T74" s="51">
        <f t="shared" si="13"/>
        <v>29</v>
      </c>
      <c r="U74" s="51">
        <v>1</v>
      </c>
      <c r="V74" s="98">
        <f t="shared" si="11"/>
        <v>3.4482758620689653</v>
      </c>
      <c r="W74" s="80">
        <f t="shared" si="12"/>
        <v>1.2820512820512819</v>
      </c>
    </row>
    <row r="75" spans="1:23" ht="15.75" hidden="1" customHeight="1" outlineLevel="1" x14ac:dyDescent="0.2">
      <c r="A75" s="52">
        <v>6</v>
      </c>
      <c r="B75" s="69" t="s">
        <v>59</v>
      </c>
      <c r="C75" s="58">
        <v>79</v>
      </c>
      <c r="D75" s="58">
        <f t="shared" si="7"/>
        <v>15</v>
      </c>
      <c r="E75" s="58">
        <v>2</v>
      </c>
      <c r="F75" s="58">
        <v>6</v>
      </c>
      <c r="G75" s="58">
        <v>7</v>
      </c>
      <c r="H75" s="58">
        <f t="shared" si="8"/>
        <v>25</v>
      </c>
      <c r="I75" s="58">
        <v>7</v>
      </c>
      <c r="J75" s="58">
        <v>8</v>
      </c>
      <c r="K75" s="58">
        <v>10</v>
      </c>
      <c r="L75" s="58">
        <f t="shared" si="9"/>
        <v>22</v>
      </c>
      <c r="M75" s="58">
        <v>8</v>
      </c>
      <c r="N75" s="58">
        <v>7</v>
      </c>
      <c r="O75" s="58">
        <v>7</v>
      </c>
      <c r="P75" s="58">
        <f t="shared" si="10"/>
        <v>17</v>
      </c>
      <c r="Q75" s="58">
        <v>6</v>
      </c>
      <c r="R75" s="58">
        <v>6</v>
      </c>
      <c r="S75" s="58">
        <v>5</v>
      </c>
      <c r="T75" s="51">
        <f t="shared" si="13"/>
        <v>30</v>
      </c>
      <c r="U75" s="51">
        <v>1</v>
      </c>
      <c r="V75" s="98">
        <f t="shared" si="11"/>
        <v>3.3333333333333335</v>
      </c>
      <c r="W75" s="80">
        <f t="shared" si="12"/>
        <v>1.2658227848101267</v>
      </c>
    </row>
    <row r="76" spans="1:23" ht="15.75" hidden="1" customHeight="1" outlineLevel="1" x14ac:dyDescent="0.2">
      <c r="A76" s="52">
        <v>7</v>
      </c>
      <c r="B76" s="69" t="s">
        <v>60</v>
      </c>
      <c r="C76" s="58">
        <v>77</v>
      </c>
      <c r="D76" s="58">
        <f t="shared" si="7"/>
        <v>12</v>
      </c>
      <c r="E76" s="58">
        <v>2</v>
      </c>
      <c r="F76" s="58">
        <v>5</v>
      </c>
      <c r="G76" s="58">
        <v>5</v>
      </c>
      <c r="H76" s="58">
        <f t="shared" si="8"/>
        <v>26</v>
      </c>
      <c r="I76" s="58">
        <v>8</v>
      </c>
      <c r="J76" s="58">
        <v>8</v>
      </c>
      <c r="K76" s="58">
        <v>10</v>
      </c>
      <c r="L76" s="58">
        <f t="shared" si="9"/>
        <v>21</v>
      </c>
      <c r="M76" s="58">
        <v>8</v>
      </c>
      <c r="N76" s="58">
        <v>7</v>
      </c>
      <c r="O76" s="58">
        <v>6</v>
      </c>
      <c r="P76" s="58">
        <f t="shared" si="10"/>
        <v>18</v>
      </c>
      <c r="Q76" s="58">
        <v>6</v>
      </c>
      <c r="R76" s="58">
        <v>5</v>
      </c>
      <c r="S76" s="58">
        <v>7</v>
      </c>
      <c r="T76" s="51">
        <f t="shared" si="13"/>
        <v>28</v>
      </c>
      <c r="U76" s="51">
        <v>2</v>
      </c>
      <c r="V76" s="98">
        <f t="shared" si="11"/>
        <v>7.1428571428571423</v>
      </c>
      <c r="W76" s="80">
        <f t="shared" si="12"/>
        <v>2.5974025974025974</v>
      </c>
    </row>
    <row r="77" spans="1:23" ht="15.75" hidden="1" customHeight="1" outlineLevel="1" x14ac:dyDescent="0.2">
      <c r="A77" s="52">
        <v>8</v>
      </c>
      <c r="B77" s="69" t="s">
        <v>61</v>
      </c>
      <c r="C77" s="58">
        <v>53</v>
      </c>
      <c r="D77" s="58">
        <f t="shared" si="7"/>
        <v>9</v>
      </c>
      <c r="E77" s="58">
        <v>1</v>
      </c>
      <c r="F77" s="58">
        <v>4</v>
      </c>
      <c r="G77" s="58">
        <v>4</v>
      </c>
      <c r="H77" s="58">
        <f t="shared" si="8"/>
        <v>18</v>
      </c>
      <c r="I77" s="58">
        <v>5</v>
      </c>
      <c r="J77" s="58">
        <v>6</v>
      </c>
      <c r="K77" s="58">
        <v>7</v>
      </c>
      <c r="L77" s="58">
        <f t="shared" si="9"/>
        <v>14</v>
      </c>
      <c r="M77" s="58">
        <v>5</v>
      </c>
      <c r="N77" s="58">
        <v>5</v>
      </c>
      <c r="O77" s="58">
        <v>4</v>
      </c>
      <c r="P77" s="58">
        <f t="shared" si="10"/>
        <v>12</v>
      </c>
      <c r="Q77" s="58">
        <v>4</v>
      </c>
      <c r="R77" s="58">
        <v>4</v>
      </c>
      <c r="S77" s="58">
        <v>4</v>
      </c>
      <c r="T77" s="51">
        <f t="shared" si="13"/>
        <v>20</v>
      </c>
      <c r="U77" s="51">
        <v>8</v>
      </c>
      <c r="V77" s="98">
        <f t="shared" si="11"/>
        <v>40</v>
      </c>
      <c r="W77" s="80">
        <f t="shared" si="12"/>
        <v>15.09433962264151</v>
      </c>
    </row>
    <row r="78" spans="1:23" ht="15.75" hidden="1" customHeight="1" outlineLevel="1" x14ac:dyDescent="0.2">
      <c r="A78" s="52">
        <v>9</v>
      </c>
      <c r="B78" s="69" t="s">
        <v>62</v>
      </c>
      <c r="C78" s="58">
        <v>43</v>
      </c>
      <c r="D78" s="58">
        <f t="shared" si="7"/>
        <v>8</v>
      </c>
      <c r="E78" s="58">
        <v>1</v>
      </c>
      <c r="F78" s="58">
        <v>3</v>
      </c>
      <c r="G78" s="58">
        <v>4</v>
      </c>
      <c r="H78" s="58">
        <f t="shared" si="8"/>
        <v>14</v>
      </c>
      <c r="I78" s="58">
        <v>4</v>
      </c>
      <c r="J78" s="58">
        <v>5</v>
      </c>
      <c r="K78" s="58">
        <v>5</v>
      </c>
      <c r="L78" s="58">
        <f t="shared" si="9"/>
        <v>12</v>
      </c>
      <c r="M78" s="58">
        <v>5</v>
      </c>
      <c r="N78" s="58">
        <v>4</v>
      </c>
      <c r="O78" s="58">
        <v>3</v>
      </c>
      <c r="P78" s="58">
        <f t="shared" si="10"/>
        <v>9</v>
      </c>
      <c r="Q78" s="58">
        <v>3</v>
      </c>
      <c r="R78" s="58">
        <v>3</v>
      </c>
      <c r="S78" s="58">
        <v>3</v>
      </c>
      <c r="T78" s="51">
        <f t="shared" si="13"/>
        <v>17</v>
      </c>
      <c r="U78" s="51">
        <v>0</v>
      </c>
      <c r="V78" s="98">
        <f t="shared" si="11"/>
        <v>0</v>
      </c>
      <c r="W78" s="80">
        <f t="shared" si="12"/>
        <v>0</v>
      </c>
    </row>
    <row r="79" spans="1:23" ht="15.75" hidden="1" customHeight="1" outlineLevel="1" x14ac:dyDescent="0.2">
      <c r="A79" s="52">
        <v>10</v>
      </c>
      <c r="B79" s="69" t="s">
        <v>63</v>
      </c>
      <c r="C79" s="58">
        <v>54</v>
      </c>
      <c r="D79" s="58">
        <f t="shared" si="7"/>
        <v>10</v>
      </c>
      <c r="E79" s="58">
        <v>1</v>
      </c>
      <c r="F79" s="58">
        <v>4</v>
      </c>
      <c r="G79" s="58">
        <v>5</v>
      </c>
      <c r="H79" s="58">
        <f t="shared" si="8"/>
        <v>18</v>
      </c>
      <c r="I79" s="58">
        <v>5</v>
      </c>
      <c r="J79" s="58">
        <v>6</v>
      </c>
      <c r="K79" s="58">
        <v>7</v>
      </c>
      <c r="L79" s="58">
        <f t="shared" si="9"/>
        <v>14</v>
      </c>
      <c r="M79" s="58">
        <v>6</v>
      </c>
      <c r="N79" s="58">
        <v>5</v>
      </c>
      <c r="O79" s="58">
        <v>3</v>
      </c>
      <c r="P79" s="58">
        <f t="shared" si="10"/>
        <v>12</v>
      </c>
      <c r="Q79" s="58">
        <v>4</v>
      </c>
      <c r="R79" s="58">
        <v>4</v>
      </c>
      <c r="S79" s="58">
        <v>4</v>
      </c>
      <c r="T79" s="51">
        <f t="shared" si="13"/>
        <v>21</v>
      </c>
      <c r="U79" s="51">
        <v>3</v>
      </c>
      <c r="V79" s="98">
        <f t="shared" si="11"/>
        <v>14.285714285714285</v>
      </c>
      <c r="W79" s="80">
        <f t="shared" si="12"/>
        <v>5.5555555555555554</v>
      </c>
    </row>
    <row r="80" spans="1:23" ht="15.75" hidden="1" customHeight="1" outlineLevel="1" x14ac:dyDescent="0.2">
      <c r="A80" s="52">
        <v>11</v>
      </c>
      <c r="B80" s="69" t="s">
        <v>64</v>
      </c>
      <c r="C80" s="58">
        <v>42</v>
      </c>
      <c r="D80" s="58">
        <f t="shared" si="7"/>
        <v>8</v>
      </c>
      <c r="E80" s="58">
        <v>1</v>
      </c>
      <c r="F80" s="58">
        <v>3</v>
      </c>
      <c r="G80" s="58">
        <v>4</v>
      </c>
      <c r="H80" s="58">
        <f t="shared" si="8"/>
        <v>13</v>
      </c>
      <c r="I80" s="58">
        <v>4</v>
      </c>
      <c r="J80" s="58">
        <v>4</v>
      </c>
      <c r="K80" s="58">
        <v>5</v>
      </c>
      <c r="L80" s="58">
        <f t="shared" si="9"/>
        <v>13</v>
      </c>
      <c r="M80" s="58">
        <v>4</v>
      </c>
      <c r="N80" s="58">
        <v>5</v>
      </c>
      <c r="O80" s="58">
        <v>4</v>
      </c>
      <c r="P80" s="58">
        <f t="shared" si="10"/>
        <v>8</v>
      </c>
      <c r="Q80" s="58">
        <v>2</v>
      </c>
      <c r="R80" s="58">
        <v>3</v>
      </c>
      <c r="S80" s="58">
        <v>3</v>
      </c>
      <c r="T80" s="51">
        <f t="shared" si="13"/>
        <v>16</v>
      </c>
      <c r="U80" s="51">
        <v>0</v>
      </c>
      <c r="V80" s="98">
        <f t="shared" si="11"/>
        <v>0</v>
      </c>
      <c r="W80" s="80">
        <f t="shared" si="12"/>
        <v>0</v>
      </c>
    </row>
    <row r="81" spans="1:23" ht="15.75" hidden="1" customHeight="1" outlineLevel="1" x14ac:dyDescent="0.2">
      <c r="A81" s="52">
        <v>12</v>
      </c>
      <c r="B81" s="69" t="s">
        <v>65</v>
      </c>
      <c r="C81" s="58">
        <v>79</v>
      </c>
      <c r="D81" s="58">
        <f t="shared" si="7"/>
        <v>15</v>
      </c>
      <c r="E81" s="58">
        <v>2</v>
      </c>
      <c r="F81" s="58">
        <v>6</v>
      </c>
      <c r="G81" s="58">
        <v>7</v>
      </c>
      <c r="H81" s="58">
        <f t="shared" si="8"/>
        <v>25</v>
      </c>
      <c r="I81" s="58">
        <v>7</v>
      </c>
      <c r="J81" s="58">
        <v>8</v>
      </c>
      <c r="K81" s="58">
        <v>10</v>
      </c>
      <c r="L81" s="58">
        <f t="shared" si="9"/>
        <v>22</v>
      </c>
      <c r="M81" s="58">
        <v>8</v>
      </c>
      <c r="N81" s="58">
        <v>7</v>
      </c>
      <c r="O81" s="58">
        <v>7</v>
      </c>
      <c r="P81" s="58">
        <f t="shared" si="10"/>
        <v>17</v>
      </c>
      <c r="Q81" s="58">
        <v>6</v>
      </c>
      <c r="R81" s="58">
        <v>6</v>
      </c>
      <c r="S81" s="58">
        <v>5</v>
      </c>
      <c r="T81" s="51">
        <f t="shared" si="13"/>
        <v>30</v>
      </c>
      <c r="U81" s="51">
        <v>4</v>
      </c>
      <c r="V81" s="98">
        <f t="shared" si="11"/>
        <v>13.333333333333334</v>
      </c>
      <c r="W81" s="80">
        <f t="shared" si="12"/>
        <v>5.0632911392405067</v>
      </c>
    </row>
    <row r="82" spans="1:23" ht="15.75" hidden="1" customHeight="1" outlineLevel="1" x14ac:dyDescent="0.2">
      <c r="A82" s="52">
        <v>13</v>
      </c>
      <c r="B82" s="69" t="s">
        <v>66</v>
      </c>
      <c r="C82" s="58">
        <v>66</v>
      </c>
      <c r="D82" s="58">
        <f t="shared" si="7"/>
        <v>12</v>
      </c>
      <c r="E82" s="58">
        <v>1</v>
      </c>
      <c r="F82" s="58">
        <v>5</v>
      </c>
      <c r="G82" s="58">
        <v>6</v>
      </c>
      <c r="H82" s="58">
        <f t="shared" si="8"/>
        <v>21</v>
      </c>
      <c r="I82" s="58">
        <v>6</v>
      </c>
      <c r="J82" s="58">
        <v>7</v>
      </c>
      <c r="K82" s="58">
        <v>8</v>
      </c>
      <c r="L82" s="58">
        <f t="shared" si="9"/>
        <v>19</v>
      </c>
      <c r="M82" s="58">
        <v>7</v>
      </c>
      <c r="N82" s="58">
        <v>6</v>
      </c>
      <c r="O82" s="58">
        <v>6</v>
      </c>
      <c r="P82" s="58">
        <f t="shared" si="10"/>
        <v>14</v>
      </c>
      <c r="Q82" s="58">
        <v>5</v>
      </c>
      <c r="R82" s="58">
        <v>5</v>
      </c>
      <c r="S82" s="58">
        <v>4</v>
      </c>
      <c r="T82" s="51">
        <f t="shared" si="13"/>
        <v>25</v>
      </c>
      <c r="U82" s="51">
        <v>0</v>
      </c>
      <c r="V82" s="98">
        <f t="shared" si="11"/>
        <v>0</v>
      </c>
      <c r="W82" s="80">
        <f t="shared" si="12"/>
        <v>0</v>
      </c>
    </row>
    <row r="83" spans="1:23" ht="15.75" hidden="1" customHeight="1" outlineLevel="1" x14ac:dyDescent="0.2">
      <c r="A83" s="52">
        <v>14</v>
      </c>
      <c r="B83" s="69" t="s">
        <v>67</v>
      </c>
      <c r="C83" s="58">
        <v>65</v>
      </c>
      <c r="D83" s="58">
        <f t="shared" si="7"/>
        <v>11</v>
      </c>
      <c r="E83" s="58">
        <v>1</v>
      </c>
      <c r="F83" s="58">
        <v>5</v>
      </c>
      <c r="G83" s="58">
        <v>5</v>
      </c>
      <c r="H83" s="58">
        <f t="shared" si="8"/>
        <v>22</v>
      </c>
      <c r="I83" s="58">
        <v>7</v>
      </c>
      <c r="J83" s="58">
        <v>7</v>
      </c>
      <c r="K83" s="58">
        <v>8</v>
      </c>
      <c r="L83" s="58">
        <f t="shared" si="9"/>
        <v>19</v>
      </c>
      <c r="M83" s="58">
        <v>7</v>
      </c>
      <c r="N83" s="58">
        <v>7</v>
      </c>
      <c r="O83" s="58">
        <v>5</v>
      </c>
      <c r="P83" s="58">
        <f t="shared" si="10"/>
        <v>13</v>
      </c>
      <c r="Q83" s="58">
        <v>4</v>
      </c>
      <c r="R83" s="58">
        <v>5</v>
      </c>
      <c r="S83" s="58">
        <v>4</v>
      </c>
      <c r="T83" s="51">
        <f t="shared" si="13"/>
        <v>25</v>
      </c>
      <c r="U83" s="51">
        <v>0</v>
      </c>
      <c r="V83" s="98">
        <f t="shared" si="11"/>
        <v>0</v>
      </c>
      <c r="W83" s="80">
        <f t="shared" si="12"/>
        <v>0</v>
      </c>
    </row>
    <row r="84" spans="1:23" ht="15.75" hidden="1" customHeight="1" outlineLevel="1" x14ac:dyDescent="0.2">
      <c r="A84" s="52">
        <v>15</v>
      </c>
      <c r="B84" s="69" t="s">
        <v>68</v>
      </c>
      <c r="C84" s="58">
        <v>66</v>
      </c>
      <c r="D84" s="58">
        <f t="shared" si="7"/>
        <v>12</v>
      </c>
      <c r="E84" s="58">
        <v>1</v>
      </c>
      <c r="F84" s="58">
        <v>5</v>
      </c>
      <c r="G84" s="58">
        <v>6</v>
      </c>
      <c r="H84" s="58">
        <f t="shared" si="8"/>
        <v>21</v>
      </c>
      <c r="I84" s="58">
        <v>6</v>
      </c>
      <c r="J84" s="58">
        <v>7</v>
      </c>
      <c r="K84" s="58">
        <v>8</v>
      </c>
      <c r="L84" s="58">
        <f t="shared" si="9"/>
        <v>20</v>
      </c>
      <c r="M84" s="58">
        <v>7</v>
      </c>
      <c r="N84" s="58">
        <v>7</v>
      </c>
      <c r="O84" s="58">
        <v>6</v>
      </c>
      <c r="P84" s="58">
        <f t="shared" si="10"/>
        <v>13</v>
      </c>
      <c r="Q84" s="58">
        <v>5</v>
      </c>
      <c r="R84" s="58">
        <v>4</v>
      </c>
      <c r="S84" s="58">
        <v>4</v>
      </c>
      <c r="T84" s="51">
        <f t="shared" si="13"/>
        <v>25</v>
      </c>
      <c r="U84" s="51">
        <v>0</v>
      </c>
      <c r="V84" s="98">
        <f t="shared" si="11"/>
        <v>0</v>
      </c>
      <c r="W84" s="80">
        <f t="shared" si="12"/>
        <v>0</v>
      </c>
    </row>
    <row r="85" spans="1:23" ht="23.25" customHeight="1" collapsed="1" x14ac:dyDescent="0.2">
      <c r="A85" s="48">
        <v>6</v>
      </c>
      <c r="B85" s="49" t="s">
        <v>313</v>
      </c>
      <c r="C85" s="50">
        <v>265</v>
      </c>
      <c r="D85" s="50">
        <f t="shared" si="7"/>
        <v>55</v>
      </c>
      <c r="E85" s="50">
        <v>10</v>
      </c>
      <c r="F85" s="50">
        <v>20</v>
      </c>
      <c r="G85" s="50">
        <v>25</v>
      </c>
      <c r="H85" s="50">
        <f t="shared" si="8"/>
        <v>75</v>
      </c>
      <c r="I85" s="50">
        <v>25</v>
      </c>
      <c r="J85" s="50">
        <v>25</v>
      </c>
      <c r="K85" s="50">
        <v>25</v>
      </c>
      <c r="L85" s="50">
        <f t="shared" si="9"/>
        <v>75</v>
      </c>
      <c r="M85" s="50">
        <v>25</v>
      </c>
      <c r="N85" s="50">
        <v>25</v>
      </c>
      <c r="O85" s="50">
        <v>25</v>
      </c>
      <c r="P85" s="50">
        <f t="shared" si="10"/>
        <v>60</v>
      </c>
      <c r="Q85" s="50">
        <v>20</v>
      </c>
      <c r="R85" s="50">
        <v>20</v>
      </c>
      <c r="S85" s="50">
        <v>20</v>
      </c>
      <c r="T85" s="51">
        <f t="shared" si="13"/>
        <v>105</v>
      </c>
      <c r="U85" s="51">
        <v>71</v>
      </c>
      <c r="V85" s="98">
        <f t="shared" si="11"/>
        <v>67.61904761904762</v>
      </c>
      <c r="W85" s="80">
        <f t="shared" si="12"/>
        <v>26.79245283018868</v>
      </c>
    </row>
    <row r="86" spans="1:23" ht="15.75" hidden="1" customHeight="1" outlineLevel="1" x14ac:dyDescent="0.2">
      <c r="A86" s="59">
        <v>1</v>
      </c>
      <c r="B86" s="74" t="s">
        <v>131</v>
      </c>
      <c r="C86" s="58">
        <v>59</v>
      </c>
      <c r="D86" s="58">
        <f t="shared" si="7"/>
        <v>12</v>
      </c>
      <c r="E86" s="58">
        <v>2</v>
      </c>
      <c r="F86" s="58">
        <v>4</v>
      </c>
      <c r="G86" s="58">
        <v>6</v>
      </c>
      <c r="H86" s="58">
        <f t="shared" si="8"/>
        <v>18</v>
      </c>
      <c r="I86" s="58">
        <v>6</v>
      </c>
      <c r="J86" s="58">
        <v>6</v>
      </c>
      <c r="K86" s="58">
        <v>6</v>
      </c>
      <c r="L86" s="58">
        <f t="shared" si="9"/>
        <v>17</v>
      </c>
      <c r="M86" s="58">
        <v>6</v>
      </c>
      <c r="N86" s="58">
        <v>6</v>
      </c>
      <c r="O86" s="58">
        <v>5</v>
      </c>
      <c r="P86" s="58">
        <f t="shared" si="10"/>
        <v>12</v>
      </c>
      <c r="Q86" s="58">
        <v>4</v>
      </c>
      <c r="R86" s="58">
        <v>4</v>
      </c>
      <c r="S86" s="58">
        <v>4</v>
      </c>
      <c r="T86" s="51">
        <f t="shared" si="13"/>
        <v>24</v>
      </c>
      <c r="U86" s="51">
        <v>11</v>
      </c>
      <c r="V86" s="98">
        <f t="shared" si="11"/>
        <v>45.833333333333329</v>
      </c>
      <c r="W86" s="80">
        <f t="shared" si="12"/>
        <v>18.64406779661017</v>
      </c>
    </row>
    <row r="87" spans="1:23" ht="15.75" hidden="1" customHeight="1" outlineLevel="1" x14ac:dyDescent="0.2">
      <c r="A87" s="59">
        <v>2</v>
      </c>
      <c r="B87" s="74" t="s">
        <v>132</v>
      </c>
      <c r="C87" s="58">
        <v>8</v>
      </c>
      <c r="D87" s="58">
        <f t="shared" si="7"/>
        <v>2</v>
      </c>
      <c r="E87" s="58">
        <v>0</v>
      </c>
      <c r="F87" s="58">
        <v>1</v>
      </c>
      <c r="G87" s="58">
        <v>1</v>
      </c>
      <c r="H87" s="58">
        <f t="shared" si="8"/>
        <v>3</v>
      </c>
      <c r="I87" s="58">
        <v>1</v>
      </c>
      <c r="J87" s="58">
        <v>1</v>
      </c>
      <c r="K87" s="58">
        <v>1</v>
      </c>
      <c r="L87" s="58">
        <f t="shared" si="9"/>
        <v>3</v>
      </c>
      <c r="M87" s="58">
        <v>1</v>
      </c>
      <c r="N87" s="58">
        <v>1</v>
      </c>
      <c r="O87" s="58">
        <v>1</v>
      </c>
      <c r="P87" s="58">
        <f t="shared" si="10"/>
        <v>0</v>
      </c>
      <c r="Q87" s="58">
        <v>0</v>
      </c>
      <c r="R87" s="58">
        <v>0</v>
      </c>
      <c r="S87" s="58">
        <v>0</v>
      </c>
      <c r="T87" s="51">
        <f t="shared" si="13"/>
        <v>4</v>
      </c>
      <c r="U87" s="51">
        <v>2</v>
      </c>
      <c r="V87" s="98">
        <f t="shared" si="11"/>
        <v>50</v>
      </c>
      <c r="W87" s="80">
        <f t="shared" si="12"/>
        <v>25</v>
      </c>
    </row>
    <row r="88" spans="1:23" ht="15.75" hidden="1" customHeight="1" outlineLevel="1" x14ac:dyDescent="0.2">
      <c r="A88" s="59">
        <v>3</v>
      </c>
      <c r="B88" s="74" t="s">
        <v>133</v>
      </c>
      <c r="C88" s="58">
        <v>3</v>
      </c>
      <c r="D88" s="58">
        <f t="shared" si="7"/>
        <v>0</v>
      </c>
      <c r="E88" s="58">
        <v>0</v>
      </c>
      <c r="F88" s="58">
        <v>0</v>
      </c>
      <c r="G88" s="58">
        <v>0</v>
      </c>
      <c r="H88" s="58">
        <f t="shared" si="8"/>
        <v>0</v>
      </c>
      <c r="I88" s="58">
        <v>0</v>
      </c>
      <c r="J88" s="58">
        <v>0</v>
      </c>
      <c r="K88" s="58">
        <v>0</v>
      </c>
      <c r="L88" s="58">
        <f t="shared" si="9"/>
        <v>3</v>
      </c>
      <c r="M88" s="58">
        <v>1</v>
      </c>
      <c r="N88" s="58">
        <v>1</v>
      </c>
      <c r="O88" s="58">
        <v>1</v>
      </c>
      <c r="P88" s="58">
        <f t="shared" si="10"/>
        <v>0</v>
      </c>
      <c r="Q88" s="58">
        <v>0</v>
      </c>
      <c r="R88" s="58">
        <v>0</v>
      </c>
      <c r="S88" s="58">
        <v>0</v>
      </c>
      <c r="T88" s="51">
        <f t="shared" si="13"/>
        <v>0</v>
      </c>
      <c r="U88" s="51">
        <v>2</v>
      </c>
      <c r="V88" s="98" t="e">
        <f t="shared" si="11"/>
        <v>#DIV/0!</v>
      </c>
      <c r="W88" s="80">
        <f t="shared" si="12"/>
        <v>66.666666666666657</v>
      </c>
    </row>
    <row r="89" spans="1:23" ht="15.75" hidden="1" customHeight="1" outlineLevel="1" x14ac:dyDescent="0.2">
      <c r="A89" s="59">
        <v>4</v>
      </c>
      <c r="B89" s="74" t="s">
        <v>134</v>
      </c>
      <c r="C89" s="58">
        <v>56</v>
      </c>
      <c r="D89" s="58">
        <f t="shared" si="7"/>
        <v>11</v>
      </c>
      <c r="E89" s="58">
        <v>2</v>
      </c>
      <c r="F89" s="58">
        <v>4</v>
      </c>
      <c r="G89" s="58">
        <v>5</v>
      </c>
      <c r="H89" s="58">
        <f t="shared" si="8"/>
        <v>18</v>
      </c>
      <c r="I89" s="58">
        <v>6</v>
      </c>
      <c r="J89" s="58">
        <v>6</v>
      </c>
      <c r="K89" s="58">
        <v>6</v>
      </c>
      <c r="L89" s="58">
        <f t="shared" si="9"/>
        <v>15</v>
      </c>
      <c r="M89" s="58">
        <v>5</v>
      </c>
      <c r="N89" s="58">
        <v>5</v>
      </c>
      <c r="O89" s="58">
        <v>5</v>
      </c>
      <c r="P89" s="58">
        <f t="shared" si="10"/>
        <v>12</v>
      </c>
      <c r="Q89" s="58">
        <v>4</v>
      </c>
      <c r="R89" s="58">
        <v>4</v>
      </c>
      <c r="S89" s="58">
        <v>4</v>
      </c>
      <c r="T89" s="51">
        <f t="shared" si="13"/>
        <v>23</v>
      </c>
      <c r="U89" s="51">
        <v>20</v>
      </c>
      <c r="V89" s="98">
        <f t="shared" si="11"/>
        <v>86.956521739130437</v>
      </c>
      <c r="W89" s="80">
        <f t="shared" si="12"/>
        <v>35.714285714285715</v>
      </c>
    </row>
    <row r="90" spans="1:23" ht="15.75" hidden="1" customHeight="1" outlineLevel="1" x14ac:dyDescent="0.2">
      <c r="A90" s="59">
        <v>5</v>
      </c>
      <c r="B90" s="74" t="s">
        <v>135</v>
      </c>
      <c r="C90" s="58">
        <v>15</v>
      </c>
      <c r="D90" s="58">
        <f t="shared" si="7"/>
        <v>5</v>
      </c>
      <c r="E90" s="58">
        <v>2</v>
      </c>
      <c r="F90" s="58">
        <v>1</v>
      </c>
      <c r="G90" s="58">
        <v>2</v>
      </c>
      <c r="H90" s="58">
        <f t="shared" si="8"/>
        <v>3</v>
      </c>
      <c r="I90" s="58">
        <v>1</v>
      </c>
      <c r="J90" s="58">
        <v>1</v>
      </c>
      <c r="K90" s="58">
        <v>1</v>
      </c>
      <c r="L90" s="58">
        <f t="shared" si="9"/>
        <v>4</v>
      </c>
      <c r="M90" s="58">
        <v>1</v>
      </c>
      <c r="N90" s="58">
        <v>1</v>
      </c>
      <c r="O90" s="58">
        <v>2</v>
      </c>
      <c r="P90" s="58">
        <f t="shared" si="10"/>
        <v>3</v>
      </c>
      <c r="Q90" s="58">
        <v>1</v>
      </c>
      <c r="R90" s="58">
        <v>1</v>
      </c>
      <c r="S90" s="58">
        <v>1</v>
      </c>
      <c r="T90" s="51">
        <f t="shared" si="13"/>
        <v>7</v>
      </c>
      <c r="U90" s="51">
        <v>2</v>
      </c>
      <c r="V90" s="98">
        <f t="shared" si="11"/>
        <v>28.571428571428569</v>
      </c>
      <c r="W90" s="80">
        <f t="shared" si="12"/>
        <v>13.333333333333334</v>
      </c>
    </row>
    <row r="91" spans="1:23" ht="15.75" hidden="1" customHeight="1" outlineLevel="1" x14ac:dyDescent="0.2">
      <c r="A91" s="59">
        <v>6</v>
      </c>
      <c r="B91" s="74" t="s">
        <v>136</v>
      </c>
      <c r="C91" s="58">
        <v>32</v>
      </c>
      <c r="D91" s="58">
        <f t="shared" si="7"/>
        <v>6</v>
      </c>
      <c r="E91" s="58">
        <v>1</v>
      </c>
      <c r="F91" s="58">
        <v>2</v>
      </c>
      <c r="G91" s="58">
        <v>3</v>
      </c>
      <c r="H91" s="58">
        <f t="shared" si="8"/>
        <v>9</v>
      </c>
      <c r="I91" s="58">
        <v>3</v>
      </c>
      <c r="J91" s="58">
        <v>3</v>
      </c>
      <c r="K91" s="58">
        <v>3</v>
      </c>
      <c r="L91" s="58">
        <f t="shared" si="9"/>
        <v>9</v>
      </c>
      <c r="M91" s="58">
        <v>3</v>
      </c>
      <c r="N91" s="58">
        <v>3</v>
      </c>
      <c r="O91" s="58">
        <v>3</v>
      </c>
      <c r="P91" s="58">
        <f t="shared" si="10"/>
        <v>8</v>
      </c>
      <c r="Q91" s="58">
        <v>3</v>
      </c>
      <c r="R91" s="58">
        <v>3</v>
      </c>
      <c r="S91" s="58">
        <v>2</v>
      </c>
      <c r="T91" s="51">
        <f t="shared" si="13"/>
        <v>12</v>
      </c>
      <c r="U91" s="51">
        <v>7</v>
      </c>
      <c r="V91" s="98">
        <f t="shared" si="11"/>
        <v>58.333333333333336</v>
      </c>
      <c r="W91" s="80">
        <f t="shared" si="12"/>
        <v>21.875</v>
      </c>
    </row>
    <row r="92" spans="1:23" ht="15.75" hidden="1" customHeight="1" outlineLevel="1" x14ac:dyDescent="0.2">
      <c r="A92" s="59">
        <v>7</v>
      </c>
      <c r="B92" s="74" t="s">
        <v>137</v>
      </c>
      <c r="C92" s="58">
        <v>1</v>
      </c>
      <c r="D92" s="58">
        <f t="shared" si="7"/>
        <v>1</v>
      </c>
      <c r="E92" s="58">
        <v>0</v>
      </c>
      <c r="F92" s="58">
        <v>1</v>
      </c>
      <c r="G92" s="58">
        <v>0</v>
      </c>
      <c r="H92" s="58">
        <f t="shared" si="8"/>
        <v>0</v>
      </c>
      <c r="I92" s="58">
        <v>0</v>
      </c>
      <c r="J92" s="58">
        <v>0</v>
      </c>
      <c r="K92" s="58">
        <v>0</v>
      </c>
      <c r="L92" s="58">
        <f t="shared" si="9"/>
        <v>0</v>
      </c>
      <c r="M92" s="58">
        <v>0</v>
      </c>
      <c r="N92" s="58">
        <v>0</v>
      </c>
      <c r="O92" s="58">
        <v>0</v>
      </c>
      <c r="P92" s="58">
        <f t="shared" si="10"/>
        <v>0</v>
      </c>
      <c r="Q92" s="58">
        <v>0</v>
      </c>
      <c r="R92" s="58">
        <v>0</v>
      </c>
      <c r="S92" s="58">
        <v>0</v>
      </c>
      <c r="T92" s="51">
        <f t="shared" si="13"/>
        <v>1</v>
      </c>
      <c r="U92" s="51">
        <v>1</v>
      </c>
      <c r="V92" s="98">
        <f t="shared" si="11"/>
        <v>100</v>
      </c>
      <c r="W92" s="80">
        <f t="shared" si="12"/>
        <v>100</v>
      </c>
    </row>
    <row r="93" spans="1:23" ht="15.75" hidden="1" customHeight="1" outlineLevel="1" x14ac:dyDescent="0.2">
      <c r="A93" s="59">
        <v>8</v>
      </c>
      <c r="B93" s="74" t="s">
        <v>138</v>
      </c>
      <c r="C93" s="58">
        <v>36</v>
      </c>
      <c r="D93" s="58">
        <f t="shared" si="7"/>
        <v>7</v>
      </c>
      <c r="E93" s="58">
        <v>1</v>
      </c>
      <c r="F93" s="58">
        <v>3</v>
      </c>
      <c r="G93" s="58">
        <v>3</v>
      </c>
      <c r="H93" s="58">
        <f t="shared" si="8"/>
        <v>9</v>
      </c>
      <c r="I93" s="58">
        <v>3</v>
      </c>
      <c r="J93" s="58">
        <v>3</v>
      </c>
      <c r="K93" s="58">
        <v>3</v>
      </c>
      <c r="L93" s="58">
        <f t="shared" si="9"/>
        <v>9</v>
      </c>
      <c r="M93" s="58">
        <v>3</v>
      </c>
      <c r="N93" s="58">
        <v>3</v>
      </c>
      <c r="O93" s="58">
        <v>3</v>
      </c>
      <c r="P93" s="58">
        <f t="shared" si="10"/>
        <v>11</v>
      </c>
      <c r="Q93" s="58">
        <v>3</v>
      </c>
      <c r="R93" s="58">
        <v>3</v>
      </c>
      <c r="S93" s="58">
        <v>5</v>
      </c>
      <c r="T93" s="51">
        <f t="shared" si="13"/>
        <v>13</v>
      </c>
      <c r="U93" s="51">
        <v>10</v>
      </c>
      <c r="V93" s="98">
        <f t="shared" si="11"/>
        <v>76.923076923076934</v>
      </c>
      <c r="W93" s="80">
        <f t="shared" si="12"/>
        <v>27.777777777777779</v>
      </c>
    </row>
    <row r="94" spans="1:23" ht="15.75" hidden="1" customHeight="1" outlineLevel="1" x14ac:dyDescent="0.2">
      <c r="A94" s="59">
        <v>9</v>
      </c>
      <c r="B94" s="74" t="s">
        <v>139</v>
      </c>
      <c r="C94" s="58">
        <v>46</v>
      </c>
      <c r="D94" s="58">
        <f t="shared" si="7"/>
        <v>9</v>
      </c>
      <c r="E94" s="58">
        <v>2</v>
      </c>
      <c r="F94" s="58">
        <v>3</v>
      </c>
      <c r="G94" s="58">
        <v>4</v>
      </c>
      <c r="H94" s="58">
        <f t="shared" si="8"/>
        <v>12</v>
      </c>
      <c r="I94" s="58">
        <v>4</v>
      </c>
      <c r="J94" s="58">
        <v>4</v>
      </c>
      <c r="K94" s="58">
        <v>4</v>
      </c>
      <c r="L94" s="58">
        <f t="shared" si="9"/>
        <v>12</v>
      </c>
      <c r="M94" s="58">
        <v>4</v>
      </c>
      <c r="N94" s="58">
        <v>4</v>
      </c>
      <c r="O94" s="58">
        <v>4</v>
      </c>
      <c r="P94" s="58">
        <f t="shared" si="10"/>
        <v>13</v>
      </c>
      <c r="Q94" s="58">
        <v>4</v>
      </c>
      <c r="R94" s="58">
        <v>5</v>
      </c>
      <c r="S94" s="58">
        <v>4</v>
      </c>
      <c r="T94" s="51">
        <f t="shared" si="13"/>
        <v>17</v>
      </c>
      <c r="U94" s="51">
        <v>12</v>
      </c>
      <c r="V94" s="98">
        <f t="shared" si="11"/>
        <v>70.588235294117652</v>
      </c>
      <c r="W94" s="80">
        <f t="shared" si="12"/>
        <v>26.086956521739129</v>
      </c>
    </row>
    <row r="95" spans="1:23" ht="15.75" hidden="1" customHeight="1" outlineLevel="1" x14ac:dyDescent="0.2">
      <c r="A95" s="59">
        <v>10</v>
      </c>
      <c r="B95" s="74" t="s">
        <v>140</v>
      </c>
      <c r="C95" s="58">
        <v>0</v>
      </c>
      <c r="D95" s="58">
        <f t="shared" si="7"/>
        <v>0</v>
      </c>
      <c r="E95" s="58">
        <v>0</v>
      </c>
      <c r="F95" s="58">
        <v>0</v>
      </c>
      <c r="G95" s="58">
        <v>0</v>
      </c>
      <c r="H95" s="58">
        <f t="shared" si="8"/>
        <v>0</v>
      </c>
      <c r="I95" s="58">
        <v>0</v>
      </c>
      <c r="J95" s="58">
        <v>0</v>
      </c>
      <c r="K95" s="58">
        <v>0</v>
      </c>
      <c r="L95" s="58">
        <f t="shared" si="9"/>
        <v>0</v>
      </c>
      <c r="M95" s="58">
        <v>0</v>
      </c>
      <c r="N95" s="58">
        <v>0</v>
      </c>
      <c r="O95" s="58">
        <v>0</v>
      </c>
      <c r="P95" s="58">
        <f t="shared" si="10"/>
        <v>0</v>
      </c>
      <c r="Q95" s="58">
        <v>0</v>
      </c>
      <c r="R95" s="58">
        <v>0</v>
      </c>
      <c r="S95" s="58">
        <v>0</v>
      </c>
      <c r="T95" s="51">
        <f t="shared" si="13"/>
        <v>0</v>
      </c>
      <c r="U95" s="51">
        <v>0</v>
      </c>
      <c r="V95" s="98" t="e">
        <f t="shared" si="11"/>
        <v>#DIV/0!</v>
      </c>
      <c r="W95" s="80" t="e">
        <f t="shared" si="12"/>
        <v>#DIV/0!</v>
      </c>
    </row>
    <row r="96" spans="1:23" ht="15.75" hidden="1" customHeight="1" outlineLevel="1" x14ac:dyDescent="0.2">
      <c r="A96" s="59">
        <v>11</v>
      </c>
      <c r="B96" s="74" t="s">
        <v>141</v>
      </c>
      <c r="C96" s="58">
        <v>9</v>
      </c>
      <c r="D96" s="58">
        <f t="shared" si="7"/>
        <v>2</v>
      </c>
      <c r="E96" s="58">
        <v>0</v>
      </c>
      <c r="F96" s="58">
        <v>1</v>
      </c>
      <c r="G96" s="58">
        <v>1</v>
      </c>
      <c r="H96" s="58">
        <f t="shared" si="8"/>
        <v>3</v>
      </c>
      <c r="I96" s="58">
        <v>1</v>
      </c>
      <c r="J96" s="58">
        <v>1</v>
      </c>
      <c r="K96" s="58">
        <v>1</v>
      </c>
      <c r="L96" s="58">
        <f t="shared" si="9"/>
        <v>3</v>
      </c>
      <c r="M96" s="58">
        <v>1</v>
      </c>
      <c r="N96" s="58">
        <v>1</v>
      </c>
      <c r="O96" s="58">
        <v>1</v>
      </c>
      <c r="P96" s="58">
        <f t="shared" si="10"/>
        <v>1</v>
      </c>
      <c r="Q96" s="58">
        <v>1</v>
      </c>
      <c r="R96" s="58">
        <v>0</v>
      </c>
      <c r="S96" s="58">
        <v>0</v>
      </c>
      <c r="T96" s="51">
        <f t="shared" si="13"/>
        <v>4</v>
      </c>
      <c r="U96" s="51">
        <v>4</v>
      </c>
      <c r="V96" s="98">
        <f t="shared" si="11"/>
        <v>100</v>
      </c>
      <c r="W96" s="80">
        <f t="shared" si="12"/>
        <v>44.444444444444443</v>
      </c>
    </row>
    <row r="97" spans="1:23" ht="23.25" customHeight="1" collapsed="1" x14ac:dyDescent="0.2">
      <c r="A97" s="48">
        <v>7</v>
      </c>
      <c r="B97" s="49" t="s">
        <v>314</v>
      </c>
      <c r="C97" s="50">
        <v>950</v>
      </c>
      <c r="D97" s="50">
        <f t="shared" si="7"/>
        <v>140</v>
      </c>
      <c r="E97" s="50">
        <v>20</v>
      </c>
      <c r="F97" s="50">
        <v>40</v>
      </c>
      <c r="G97" s="50">
        <v>80</v>
      </c>
      <c r="H97" s="50">
        <f t="shared" si="8"/>
        <v>310</v>
      </c>
      <c r="I97" s="50">
        <v>90</v>
      </c>
      <c r="J97" s="50">
        <v>100</v>
      </c>
      <c r="K97" s="50">
        <v>120</v>
      </c>
      <c r="L97" s="50">
        <f t="shared" si="9"/>
        <v>290</v>
      </c>
      <c r="M97" s="50">
        <v>100</v>
      </c>
      <c r="N97" s="50">
        <v>100</v>
      </c>
      <c r="O97" s="50">
        <v>90</v>
      </c>
      <c r="P97" s="50">
        <f t="shared" si="10"/>
        <v>210</v>
      </c>
      <c r="Q97" s="50">
        <v>80</v>
      </c>
      <c r="R97" s="50">
        <v>70</v>
      </c>
      <c r="S97" s="50">
        <v>60</v>
      </c>
      <c r="T97" s="51">
        <f t="shared" si="13"/>
        <v>330</v>
      </c>
      <c r="U97" s="51">
        <v>15</v>
      </c>
      <c r="V97" s="98">
        <f t="shared" si="11"/>
        <v>4.5454545454545459</v>
      </c>
      <c r="W97" s="80">
        <f t="shared" si="12"/>
        <v>1.5789473684210527</v>
      </c>
    </row>
    <row r="98" spans="1:23" hidden="1" outlineLevel="1" x14ac:dyDescent="0.2">
      <c r="A98" s="102">
        <v>1</v>
      </c>
      <c r="B98" s="60" t="s">
        <v>174</v>
      </c>
      <c r="C98" s="81">
        <v>92</v>
      </c>
      <c r="D98" s="81">
        <f t="shared" si="7"/>
        <v>21</v>
      </c>
      <c r="E98" s="81">
        <v>3</v>
      </c>
      <c r="F98" s="81">
        <v>6</v>
      </c>
      <c r="G98" s="81">
        <v>12</v>
      </c>
      <c r="H98" s="81">
        <f t="shared" si="8"/>
        <v>25</v>
      </c>
      <c r="I98" s="81">
        <v>7</v>
      </c>
      <c r="J98" s="81">
        <v>8</v>
      </c>
      <c r="K98" s="81">
        <v>10</v>
      </c>
      <c r="L98" s="81">
        <f t="shared" si="9"/>
        <v>26</v>
      </c>
      <c r="M98" s="81">
        <v>8</v>
      </c>
      <c r="N98" s="81">
        <v>10</v>
      </c>
      <c r="O98" s="81">
        <v>8</v>
      </c>
      <c r="P98" s="81">
        <f t="shared" si="10"/>
        <v>20</v>
      </c>
      <c r="Q98" s="81">
        <v>8</v>
      </c>
      <c r="R98" s="81">
        <v>8</v>
      </c>
      <c r="S98" s="81">
        <v>4</v>
      </c>
      <c r="T98" s="51">
        <f t="shared" si="13"/>
        <v>36</v>
      </c>
      <c r="U98" s="51">
        <v>3</v>
      </c>
      <c r="V98" s="98">
        <f t="shared" si="11"/>
        <v>8.3333333333333321</v>
      </c>
      <c r="W98" s="80">
        <f t="shared" si="12"/>
        <v>3.2608695652173911</v>
      </c>
    </row>
    <row r="99" spans="1:23" hidden="1" outlineLevel="1" x14ac:dyDescent="0.2">
      <c r="A99" s="102">
        <v>2</v>
      </c>
      <c r="B99" s="60" t="s">
        <v>175</v>
      </c>
      <c r="C99" s="81">
        <v>35</v>
      </c>
      <c r="D99" s="81">
        <f t="shared" si="7"/>
        <v>7</v>
      </c>
      <c r="E99" s="81">
        <v>1</v>
      </c>
      <c r="F99" s="81">
        <v>2</v>
      </c>
      <c r="G99" s="81">
        <v>4</v>
      </c>
      <c r="H99" s="81">
        <f t="shared" si="8"/>
        <v>11</v>
      </c>
      <c r="I99" s="81">
        <v>3</v>
      </c>
      <c r="J99" s="81">
        <v>3</v>
      </c>
      <c r="K99" s="81">
        <v>5</v>
      </c>
      <c r="L99" s="81">
        <f t="shared" si="9"/>
        <v>10</v>
      </c>
      <c r="M99" s="81">
        <v>4</v>
      </c>
      <c r="N99" s="81">
        <v>4</v>
      </c>
      <c r="O99" s="81">
        <v>2</v>
      </c>
      <c r="P99" s="81">
        <f t="shared" si="10"/>
        <v>7</v>
      </c>
      <c r="Q99" s="81">
        <v>3</v>
      </c>
      <c r="R99" s="81">
        <v>2</v>
      </c>
      <c r="S99" s="81">
        <v>2</v>
      </c>
      <c r="T99" s="51">
        <f t="shared" si="13"/>
        <v>13</v>
      </c>
      <c r="U99" s="51">
        <v>0</v>
      </c>
      <c r="V99" s="98">
        <f t="shared" si="11"/>
        <v>0</v>
      </c>
      <c r="W99" s="80">
        <f t="shared" si="12"/>
        <v>0</v>
      </c>
    </row>
    <row r="100" spans="1:23" hidden="1" outlineLevel="1" x14ac:dyDescent="0.2">
      <c r="A100" s="102">
        <v>3</v>
      </c>
      <c r="B100" s="60" t="s">
        <v>176</v>
      </c>
      <c r="C100" s="81">
        <v>34</v>
      </c>
      <c r="D100" s="81">
        <f t="shared" si="7"/>
        <v>7</v>
      </c>
      <c r="E100" s="81">
        <v>1</v>
      </c>
      <c r="F100" s="81">
        <v>2</v>
      </c>
      <c r="G100" s="81">
        <v>4</v>
      </c>
      <c r="H100" s="81">
        <f t="shared" si="8"/>
        <v>10</v>
      </c>
      <c r="I100" s="81">
        <v>2</v>
      </c>
      <c r="J100" s="81">
        <v>3</v>
      </c>
      <c r="K100" s="81">
        <v>5</v>
      </c>
      <c r="L100" s="81">
        <f t="shared" si="9"/>
        <v>10</v>
      </c>
      <c r="M100" s="81">
        <v>4</v>
      </c>
      <c r="N100" s="81">
        <v>4</v>
      </c>
      <c r="O100" s="81">
        <v>2</v>
      </c>
      <c r="P100" s="81">
        <f t="shared" si="10"/>
        <v>7</v>
      </c>
      <c r="Q100" s="81">
        <v>3</v>
      </c>
      <c r="R100" s="81">
        <v>2</v>
      </c>
      <c r="S100" s="81">
        <v>2</v>
      </c>
      <c r="T100" s="51">
        <f t="shared" si="13"/>
        <v>12</v>
      </c>
      <c r="U100" s="51">
        <v>0</v>
      </c>
      <c r="V100" s="98">
        <f t="shared" si="11"/>
        <v>0</v>
      </c>
      <c r="W100" s="80">
        <f t="shared" si="12"/>
        <v>0</v>
      </c>
    </row>
    <row r="101" spans="1:23" hidden="1" outlineLevel="1" x14ac:dyDescent="0.2">
      <c r="A101" s="102">
        <v>4</v>
      </c>
      <c r="B101" s="60" t="s">
        <v>177</v>
      </c>
      <c r="C101" s="81">
        <v>71</v>
      </c>
      <c r="D101" s="81">
        <f t="shared" si="7"/>
        <v>14</v>
      </c>
      <c r="E101" s="81">
        <v>2</v>
      </c>
      <c r="F101" s="81">
        <v>4</v>
      </c>
      <c r="G101" s="81">
        <v>8</v>
      </c>
      <c r="H101" s="81">
        <f t="shared" si="8"/>
        <v>23</v>
      </c>
      <c r="I101" s="50">
        <v>5</v>
      </c>
      <c r="J101" s="50">
        <v>8</v>
      </c>
      <c r="K101" s="50">
        <v>10</v>
      </c>
      <c r="L101" s="50">
        <f t="shared" si="9"/>
        <v>19</v>
      </c>
      <c r="M101" s="50">
        <v>6</v>
      </c>
      <c r="N101" s="50">
        <v>8</v>
      </c>
      <c r="O101" s="50">
        <v>5</v>
      </c>
      <c r="P101" s="50">
        <f t="shared" si="10"/>
        <v>15</v>
      </c>
      <c r="Q101" s="50">
        <v>6</v>
      </c>
      <c r="R101" s="50">
        <v>5</v>
      </c>
      <c r="S101" s="50">
        <v>4</v>
      </c>
      <c r="T101" s="51">
        <f t="shared" si="13"/>
        <v>27</v>
      </c>
      <c r="U101" s="51">
        <v>2</v>
      </c>
      <c r="V101" s="98">
        <f t="shared" si="11"/>
        <v>7.4074074074074066</v>
      </c>
      <c r="W101" s="80">
        <f t="shared" si="12"/>
        <v>2.8169014084507045</v>
      </c>
    </row>
    <row r="102" spans="1:23" hidden="1" outlineLevel="1" x14ac:dyDescent="0.2">
      <c r="A102" s="102">
        <v>5</v>
      </c>
      <c r="B102" s="60" t="s">
        <v>178</v>
      </c>
      <c r="C102" s="81">
        <v>74</v>
      </c>
      <c r="D102" s="81">
        <f t="shared" si="7"/>
        <v>14</v>
      </c>
      <c r="E102" s="81">
        <v>2</v>
      </c>
      <c r="F102" s="81">
        <v>4</v>
      </c>
      <c r="G102" s="81">
        <v>8</v>
      </c>
      <c r="H102" s="81">
        <f t="shared" si="8"/>
        <v>23</v>
      </c>
      <c r="I102" s="50">
        <v>8</v>
      </c>
      <c r="J102" s="50">
        <v>7</v>
      </c>
      <c r="K102" s="50">
        <v>8</v>
      </c>
      <c r="L102" s="50">
        <f t="shared" si="9"/>
        <v>20</v>
      </c>
      <c r="M102" s="50">
        <v>7</v>
      </c>
      <c r="N102" s="50">
        <v>7</v>
      </c>
      <c r="O102" s="50">
        <v>6</v>
      </c>
      <c r="P102" s="50">
        <f t="shared" si="10"/>
        <v>17</v>
      </c>
      <c r="Q102" s="50">
        <v>6</v>
      </c>
      <c r="R102" s="50">
        <v>6</v>
      </c>
      <c r="S102" s="50">
        <v>5</v>
      </c>
      <c r="T102" s="51">
        <f t="shared" si="13"/>
        <v>29</v>
      </c>
      <c r="U102" s="51">
        <v>2</v>
      </c>
      <c r="V102" s="98">
        <f t="shared" si="11"/>
        <v>6.8965517241379306</v>
      </c>
      <c r="W102" s="80">
        <f t="shared" si="12"/>
        <v>2.7027027027027026</v>
      </c>
    </row>
    <row r="103" spans="1:23" hidden="1" outlineLevel="1" x14ac:dyDescent="0.2">
      <c r="A103" s="102">
        <v>6</v>
      </c>
      <c r="B103" s="60" t="s">
        <v>179</v>
      </c>
      <c r="C103" s="81">
        <v>65</v>
      </c>
      <c r="D103" s="81">
        <f t="shared" si="7"/>
        <v>7</v>
      </c>
      <c r="E103" s="81">
        <v>1</v>
      </c>
      <c r="F103" s="81">
        <v>2</v>
      </c>
      <c r="G103" s="81">
        <v>4</v>
      </c>
      <c r="H103" s="81">
        <f t="shared" si="8"/>
        <v>22</v>
      </c>
      <c r="I103" s="50">
        <v>6</v>
      </c>
      <c r="J103" s="50">
        <v>8</v>
      </c>
      <c r="K103" s="50">
        <v>8</v>
      </c>
      <c r="L103" s="50">
        <f t="shared" si="9"/>
        <v>21</v>
      </c>
      <c r="M103" s="50">
        <v>7</v>
      </c>
      <c r="N103" s="50">
        <v>8</v>
      </c>
      <c r="O103" s="50">
        <v>6</v>
      </c>
      <c r="P103" s="50">
        <f t="shared" si="10"/>
        <v>15</v>
      </c>
      <c r="Q103" s="50">
        <v>6</v>
      </c>
      <c r="R103" s="50">
        <v>5</v>
      </c>
      <c r="S103" s="50">
        <v>4</v>
      </c>
      <c r="T103" s="51">
        <f t="shared" si="13"/>
        <v>21</v>
      </c>
      <c r="U103" s="51">
        <v>2</v>
      </c>
      <c r="V103" s="98">
        <f t="shared" si="11"/>
        <v>9.5238095238095237</v>
      </c>
      <c r="W103" s="80">
        <f t="shared" si="12"/>
        <v>3.0769230769230771</v>
      </c>
    </row>
    <row r="104" spans="1:23" hidden="1" outlineLevel="1" x14ac:dyDescent="0.2">
      <c r="A104" s="102">
        <v>7</v>
      </c>
      <c r="B104" s="60" t="s">
        <v>180</v>
      </c>
      <c r="C104" s="81">
        <v>76</v>
      </c>
      <c r="D104" s="81">
        <f t="shared" si="7"/>
        <v>14</v>
      </c>
      <c r="E104" s="81">
        <v>2</v>
      </c>
      <c r="F104" s="81">
        <v>4</v>
      </c>
      <c r="G104" s="81">
        <v>8</v>
      </c>
      <c r="H104" s="81">
        <f t="shared" si="8"/>
        <v>24</v>
      </c>
      <c r="I104" s="50">
        <v>6</v>
      </c>
      <c r="J104" s="50">
        <v>8</v>
      </c>
      <c r="K104" s="50">
        <v>10</v>
      </c>
      <c r="L104" s="50">
        <f t="shared" si="9"/>
        <v>22</v>
      </c>
      <c r="M104" s="50">
        <v>8</v>
      </c>
      <c r="N104" s="50">
        <v>8</v>
      </c>
      <c r="O104" s="50">
        <v>6</v>
      </c>
      <c r="P104" s="50">
        <f t="shared" si="10"/>
        <v>16</v>
      </c>
      <c r="Q104" s="50">
        <v>6</v>
      </c>
      <c r="R104" s="50">
        <v>6</v>
      </c>
      <c r="S104" s="50">
        <v>4</v>
      </c>
      <c r="T104" s="51">
        <f t="shared" si="13"/>
        <v>28</v>
      </c>
      <c r="U104" s="51">
        <v>1</v>
      </c>
      <c r="V104" s="98">
        <f t="shared" si="11"/>
        <v>3.5714285714285712</v>
      </c>
      <c r="W104" s="80">
        <f t="shared" si="12"/>
        <v>1.3157894736842104</v>
      </c>
    </row>
    <row r="105" spans="1:23" hidden="1" outlineLevel="1" x14ac:dyDescent="0.2">
      <c r="A105" s="102">
        <v>8</v>
      </c>
      <c r="B105" s="60" t="s">
        <v>181</v>
      </c>
      <c r="C105" s="81">
        <v>72</v>
      </c>
      <c r="D105" s="81">
        <f t="shared" si="7"/>
        <v>7</v>
      </c>
      <c r="E105" s="81">
        <v>1</v>
      </c>
      <c r="F105" s="81">
        <v>2</v>
      </c>
      <c r="G105" s="81">
        <v>4</v>
      </c>
      <c r="H105" s="81">
        <f t="shared" si="8"/>
        <v>25</v>
      </c>
      <c r="I105" s="50">
        <v>7</v>
      </c>
      <c r="J105" s="50">
        <v>8</v>
      </c>
      <c r="K105" s="50">
        <v>10</v>
      </c>
      <c r="L105" s="50">
        <f t="shared" si="9"/>
        <v>24</v>
      </c>
      <c r="M105" s="50">
        <v>8</v>
      </c>
      <c r="N105" s="50">
        <v>8</v>
      </c>
      <c r="O105" s="50">
        <v>8</v>
      </c>
      <c r="P105" s="50">
        <f t="shared" si="10"/>
        <v>16</v>
      </c>
      <c r="Q105" s="50">
        <v>6</v>
      </c>
      <c r="R105" s="50">
        <v>5</v>
      </c>
      <c r="S105" s="50">
        <v>5</v>
      </c>
      <c r="T105" s="51">
        <f t="shared" si="13"/>
        <v>22</v>
      </c>
      <c r="U105" s="51">
        <v>1</v>
      </c>
      <c r="V105" s="98">
        <f t="shared" si="11"/>
        <v>4.5454545454545459</v>
      </c>
      <c r="W105" s="80">
        <f t="shared" si="12"/>
        <v>1.3888888888888888</v>
      </c>
    </row>
    <row r="106" spans="1:23" hidden="1" outlineLevel="1" x14ac:dyDescent="0.2">
      <c r="A106" s="102">
        <v>9</v>
      </c>
      <c r="B106" s="60" t="s">
        <v>182</v>
      </c>
      <c r="C106" s="81">
        <v>72</v>
      </c>
      <c r="D106" s="81">
        <f t="shared" si="7"/>
        <v>7</v>
      </c>
      <c r="E106" s="81">
        <v>1</v>
      </c>
      <c r="F106" s="81">
        <v>2</v>
      </c>
      <c r="G106" s="81">
        <v>4</v>
      </c>
      <c r="H106" s="81">
        <f t="shared" si="8"/>
        <v>25</v>
      </c>
      <c r="I106" s="50">
        <v>7</v>
      </c>
      <c r="J106" s="50">
        <v>8</v>
      </c>
      <c r="K106" s="50">
        <v>10</v>
      </c>
      <c r="L106" s="50">
        <f t="shared" si="9"/>
        <v>24</v>
      </c>
      <c r="M106" s="50">
        <v>8</v>
      </c>
      <c r="N106" s="50">
        <v>8</v>
      </c>
      <c r="O106" s="50">
        <v>8</v>
      </c>
      <c r="P106" s="50">
        <f t="shared" si="10"/>
        <v>16</v>
      </c>
      <c r="Q106" s="50">
        <v>6</v>
      </c>
      <c r="R106" s="50">
        <v>5</v>
      </c>
      <c r="S106" s="50">
        <v>5</v>
      </c>
      <c r="T106" s="51">
        <f t="shared" si="13"/>
        <v>22</v>
      </c>
      <c r="U106" s="51">
        <v>0</v>
      </c>
      <c r="V106" s="98">
        <f t="shared" si="11"/>
        <v>0</v>
      </c>
      <c r="W106" s="80">
        <f t="shared" si="12"/>
        <v>0</v>
      </c>
    </row>
    <row r="107" spans="1:23" hidden="1" outlineLevel="1" x14ac:dyDescent="0.2">
      <c r="A107" s="102">
        <v>10</v>
      </c>
      <c r="B107" s="60" t="s">
        <v>183</v>
      </c>
      <c r="C107" s="81">
        <v>70</v>
      </c>
      <c r="D107" s="81">
        <f t="shared" si="7"/>
        <v>7</v>
      </c>
      <c r="E107" s="81">
        <v>1</v>
      </c>
      <c r="F107" s="81">
        <v>2</v>
      </c>
      <c r="G107" s="81">
        <v>4</v>
      </c>
      <c r="H107" s="81">
        <f t="shared" si="8"/>
        <v>25</v>
      </c>
      <c r="I107" s="50">
        <v>7</v>
      </c>
      <c r="J107" s="50">
        <v>8</v>
      </c>
      <c r="K107" s="50">
        <v>10</v>
      </c>
      <c r="L107" s="50">
        <f t="shared" si="9"/>
        <v>22</v>
      </c>
      <c r="M107" s="50">
        <v>8</v>
      </c>
      <c r="N107" s="50">
        <v>7</v>
      </c>
      <c r="O107" s="50">
        <v>7</v>
      </c>
      <c r="P107" s="50">
        <f t="shared" si="10"/>
        <v>16</v>
      </c>
      <c r="Q107" s="50">
        <v>6</v>
      </c>
      <c r="R107" s="50">
        <v>5</v>
      </c>
      <c r="S107" s="50">
        <v>5</v>
      </c>
      <c r="T107" s="51">
        <f t="shared" si="13"/>
        <v>22</v>
      </c>
      <c r="U107" s="51">
        <v>1</v>
      </c>
      <c r="V107" s="98">
        <f t="shared" si="11"/>
        <v>4.5454545454545459</v>
      </c>
      <c r="W107" s="80">
        <f t="shared" si="12"/>
        <v>1.4285714285714286</v>
      </c>
    </row>
    <row r="108" spans="1:23" hidden="1" outlineLevel="1" x14ac:dyDescent="0.2">
      <c r="A108" s="102">
        <v>11</v>
      </c>
      <c r="B108" s="60" t="s">
        <v>184</v>
      </c>
      <c r="C108" s="81">
        <v>80</v>
      </c>
      <c r="D108" s="81">
        <f t="shared" si="7"/>
        <v>14</v>
      </c>
      <c r="E108" s="81">
        <v>2</v>
      </c>
      <c r="F108" s="81">
        <v>4</v>
      </c>
      <c r="G108" s="81">
        <v>8</v>
      </c>
      <c r="H108" s="81">
        <f t="shared" si="8"/>
        <v>26</v>
      </c>
      <c r="I108" s="50">
        <v>8</v>
      </c>
      <c r="J108" s="50">
        <v>8</v>
      </c>
      <c r="K108" s="50">
        <v>10</v>
      </c>
      <c r="L108" s="50">
        <f t="shared" si="9"/>
        <v>23</v>
      </c>
      <c r="M108" s="50">
        <v>8</v>
      </c>
      <c r="N108" s="50">
        <v>7</v>
      </c>
      <c r="O108" s="50">
        <v>8</v>
      </c>
      <c r="P108" s="50">
        <f t="shared" si="10"/>
        <v>17</v>
      </c>
      <c r="Q108" s="50">
        <v>6</v>
      </c>
      <c r="R108" s="50">
        <v>6</v>
      </c>
      <c r="S108" s="50">
        <v>5</v>
      </c>
      <c r="T108" s="51">
        <f t="shared" si="13"/>
        <v>30</v>
      </c>
      <c r="U108" s="51">
        <v>1</v>
      </c>
      <c r="V108" s="98">
        <f t="shared" si="11"/>
        <v>3.3333333333333335</v>
      </c>
      <c r="W108" s="80">
        <f t="shared" si="12"/>
        <v>1.25</v>
      </c>
    </row>
    <row r="109" spans="1:23" hidden="1" outlineLevel="1" x14ac:dyDescent="0.2">
      <c r="A109" s="102">
        <v>12</v>
      </c>
      <c r="B109" s="60" t="s">
        <v>185</v>
      </c>
      <c r="C109" s="81">
        <v>69</v>
      </c>
      <c r="D109" s="81">
        <f t="shared" si="7"/>
        <v>7</v>
      </c>
      <c r="E109" s="81">
        <v>1</v>
      </c>
      <c r="F109" s="81">
        <v>2</v>
      </c>
      <c r="G109" s="81">
        <v>4</v>
      </c>
      <c r="H109" s="81">
        <f t="shared" si="8"/>
        <v>23</v>
      </c>
      <c r="I109" s="50">
        <v>8</v>
      </c>
      <c r="J109" s="50">
        <v>7</v>
      </c>
      <c r="K109" s="50">
        <v>8</v>
      </c>
      <c r="L109" s="50">
        <f t="shared" si="9"/>
        <v>23</v>
      </c>
      <c r="M109" s="50">
        <v>8</v>
      </c>
      <c r="N109" s="50">
        <v>7</v>
      </c>
      <c r="O109" s="50">
        <v>8</v>
      </c>
      <c r="P109" s="50">
        <f t="shared" si="10"/>
        <v>16</v>
      </c>
      <c r="Q109" s="50">
        <v>6</v>
      </c>
      <c r="R109" s="50">
        <v>5</v>
      </c>
      <c r="S109" s="50">
        <v>5</v>
      </c>
      <c r="T109" s="51">
        <f t="shared" si="13"/>
        <v>22</v>
      </c>
      <c r="U109" s="51">
        <v>1</v>
      </c>
      <c r="V109" s="98">
        <f t="shared" si="11"/>
        <v>4.5454545454545459</v>
      </c>
      <c r="W109" s="80">
        <f t="shared" si="12"/>
        <v>1.4492753623188406</v>
      </c>
    </row>
    <row r="110" spans="1:23" hidden="1" outlineLevel="1" x14ac:dyDescent="0.2">
      <c r="A110" s="102">
        <v>13</v>
      </c>
      <c r="B110" s="60" t="s">
        <v>186</v>
      </c>
      <c r="C110" s="81">
        <v>70</v>
      </c>
      <c r="D110" s="81">
        <f t="shared" si="7"/>
        <v>7</v>
      </c>
      <c r="E110" s="81">
        <v>1</v>
      </c>
      <c r="F110" s="81">
        <v>2</v>
      </c>
      <c r="G110" s="81">
        <v>4</v>
      </c>
      <c r="H110" s="81">
        <f t="shared" si="8"/>
        <v>24</v>
      </c>
      <c r="I110" s="50">
        <v>8</v>
      </c>
      <c r="J110" s="50">
        <v>8</v>
      </c>
      <c r="K110" s="50">
        <v>8</v>
      </c>
      <c r="L110" s="50">
        <f t="shared" si="9"/>
        <v>23</v>
      </c>
      <c r="M110" s="50">
        <v>8</v>
      </c>
      <c r="N110" s="50">
        <v>7</v>
      </c>
      <c r="O110" s="50">
        <v>8</v>
      </c>
      <c r="P110" s="50">
        <f t="shared" si="10"/>
        <v>16</v>
      </c>
      <c r="Q110" s="50">
        <v>6</v>
      </c>
      <c r="R110" s="50">
        <v>5</v>
      </c>
      <c r="S110" s="50">
        <v>5</v>
      </c>
      <c r="T110" s="51">
        <f t="shared" si="13"/>
        <v>23</v>
      </c>
      <c r="U110" s="51">
        <v>0</v>
      </c>
      <c r="V110" s="98">
        <f t="shared" si="11"/>
        <v>0</v>
      </c>
      <c r="W110" s="80">
        <f t="shared" si="12"/>
        <v>0</v>
      </c>
    </row>
    <row r="111" spans="1:23" hidden="1" outlineLevel="1" x14ac:dyDescent="0.2">
      <c r="A111" s="102">
        <v>14</v>
      </c>
      <c r="B111" s="60" t="s">
        <v>187</v>
      </c>
      <c r="C111" s="81">
        <v>70</v>
      </c>
      <c r="D111" s="81">
        <f t="shared" si="7"/>
        <v>7</v>
      </c>
      <c r="E111" s="81">
        <v>1</v>
      </c>
      <c r="F111" s="81">
        <v>2</v>
      </c>
      <c r="G111" s="81">
        <v>4</v>
      </c>
      <c r="H111" s="81">
        <f t="shared" si="8"/>
        <v>24</v>
      </c>
      <c r="I111" s="50">
        <v>8</v>
      </c>
      <c r="J111" s="50">
        <v>8</v>
      </c>
      <c r="K111" s="50">
        <v>8</v>
      </c>
      <c r="L111" s="50">
        <f t="shared" si="9"/>
        <v>23</v>
      </c>
      <c r="M111" s="50">
        <v>8</v>
      </c>
      <c r="N111" s="50">
        <v>7</v>
      </c>
      <c r="O111" s="50">
        <v>8</v>
      </c>
      <c r="P111" s="50">
        <f t="shared" si="10"/>
        <v>16</v>
      </c>
      <c r="Q111" s="50">
        <v>6</v>
      </c>
      <c r="R111" s="50">
        <v>5</v>
      </c>
      <c r="S111" s="50">
        <v>5</v>
      </c>
      <c r="T111" s="51">
        <f t="shared" si="13"/>
        <v>23</v>
      </c>
      <c r="U111" s="51">
        <v>1</v>
      </c>
      <c r="V111" s="98">
        <f t="shared" si="11"/>
        <v>4.3478260869565215</v>
      </c>
      <c r="W111" s="80">
        <f t="shared" si="12"/>
        <v>1.4285714285714286</v>
      </c>
    </row>
    <row r="112" spans="1:23" ht="23.25" customHeight="1" collapsed="1" x14ac:dyDescent="0.2">
      <c r="A112" s="48">
        <v>8</v>
      </c>
      <c r="B112" s="49" t="s">
        <v>315</v>
      </c>
      <c r="C112" s="50">
        <v>1200</v>
      </c>
      <c r="D112" s="50">
        <f t="shared" si="7"/>
        <v>190</v>
      </c>
      <c r="E112" s="50">
        <v>40</v>
      </c>
      <c r="F112" s="50">
        <v>70</v>
      </c>
      <c r="G112" s="50">
        <v>80</v>
      </c>
      <c r="H112" s="50">
        <f t="shared" si="8"/>
        <v>360</v>
      </c>
      <c r="I112" s="50">
        <v>120</v>
      </c>
      <c r="J112" s="50">
        <v>120</v>
      </c>
      <c r="K112" s="50">
        <v>120</v>
      </c>
      <c r="L112" s="50">
        <f t="shared" si="9"/>
        <v>350</v>
      </c>
      <c r="M112" s="50">
        <v>120</v>
      </c>
      <c r="N112" s="50">
        <v>120</v>
      </c>
      <c r="O112" s="50">
        <v>110</v>
      </c>
      <c r="P112" s="50">
        <f t="shared" si="10"/>
        <v>300</v>
      </c>
      <c r="Q112" s="50">
        <v>100</v>
      </c>
      <c r="R112" s="50">
        <v>100</v>
      </c>
      <c r="S112" s="50">
        <v>100</v>
      </c>
      <c r="T112" s="51">
        <f t="shared" si="13"/>
        <v>430</v>
      </c>
      <c r="U112" s="51">
        <f>SUM(U113:U128)</f>
        <v>18</v>
      </c>
      <c r="V112" s="98">
        <f t="shared" si="11"/>
        <v>4.1860465116279073</v>
      </c>
      <c r="W112" s="80">
        <f t="shared" si="12"/>
        <v>1.5</v>
      </c>
    </row>
    <row r="113" spans="1:23" hidden="1" outlineLevel="1" x14ac:dyDescent="0.2">
      <c r="A113" s="56">
        <v>1</v>
      </c>
      <c r="B113" s="61" t="s">
        <v>209</v>
      </c>
      <c r="C113" s="63">
        <v>310</v>
      </c>
      <c r="D113" s="63">
        <f t="shared" si="7"/>
        <v>43</v>
      </c>
      <c r="E113" s="62">
        <v>8</v>
      </c>
      <c r="F113" s="63">
        <v>14</v>
      </c>
      <c r="G113" s="62">
        <v>21</v>
      </c>
      <c r="H113" s="62">
        <f t="shared" si="8"/>
        <v>93</v>
      </c>
      <c r="I113" s="56">
        <v>31</v>
      </c>
      <c r="J113" s="56">
        <v>31</v>
      </c>
      <c r="K113" s="56">
        <v>31</v>
      </c>
      <c r="L113" s="56">
        <f t="shared" si="9"/>
        <v>92</v>
      </c>
      <c r="M113" s="56">
        <v>31</v>
      </c>
      <c r="N113" s="56">
        <v>31</v>
      </c>
      <c r="O113" s="96">
        <v>30</v>
      </c>
      <c r="P113" s="96">
        <f t="shared" si="10"/>
        <v>82</v>
      </c>
      <c r="Q113" s="96">
        <v>30</v>
      </c>
      <c r="R113" s="96">
        <v>28</v>
      </c>
      <c r="S113" s="96">
        <v>24</v>
      </c>
      <c r="T113" s="51">
        <f t="shared" si="13"/>
        <v>105</v>
      </c>
      <c r="U113" s="51">
        <v>0</v>
      </c>
      <c r="V113" s="98">
        <f t="shared" si="11"/>
        <v>0</v>
      </c>
      <c r="W113" s="80">
        <f t="shared" si="12"/>
        <v>0</v>
      </c>
    </row>
    <row r="114" spans="1:23" hidden="1" outlineLevel="1" x14ac:dyDescent="0.2">
      <c r="A114" s="56">
        <v>2</v>
      </c>
      <c r="B114" s="61" t="s">
        <v>210</v>
      </c>
      <c r="C114" s="63">
        <v>47</v>
      </c>
      <c r="D114" s="63">
        <f t="shared" si="7"/>
        <v>9</v>
      </c>
      <c r="E114" s="62">
        <v>2</v>
      </c>
      <c r="F114" s="63">
        <v>3</v>
      </c>
      <c r="G114" s="62">
        <v>4</v>
      </c>
      <c r="H114" s="62">
        <f t="shared" si="8"/>
        <v>13</v>
      </c>
      <c r="I114" s="56">
        <v>4</v>
      </c>
      <c r="J114" s="56">
        <v>5</v>
      </c>
      <c r="K114" s="56">
        <v>4</v>
      </c>
      <c r="L114" s="56">
        <f t="shared" si="9"/>
        <v>14</v>
      </c>
      <c r="M114" s="56">
        <v>5</v>
      </c>
      <c r="N114" s="56">
        <v>4</v>
      </c>
      <c r="O114" s="96">
        <v>5</v>
      </c>
      <c r="P114" s="96">
        <f t="shared" si="10"/>
        <v>11</v>
      </c>
      <c r="Q114" s="96">
        <v>5</v>
      </c>
      <c r="R114" s="96">
        <v>3</v>
      </c>
      <c r="S114" s="96">
        <v>3</v>
      </c>
      <c r="T114" s="51">
        <f t="shared" si="13"/>
        <v>18</v>
      </c>
      <c r="U114" s="51">
        <v>0</v>
      </c>
      <c r="V114" s="98">
        <f t="shared" si="11"/>
        <v>0</v>
      </c>
      <c r="W114" s="80">
        <f t="shared" si="12"/>
        <v>0</v>
      </c>
    </row>
    <row r="115" spans="1:23" hidden="1" outlineLevel="1" x14ac:dyDescent="0.2">
      <c r="A115" s="56">
        <v>3</v>
      </c>
      <c r="B115" s="61" t="s">
        <v>211</v>
      </c>
      <c r="C115" s="63">
        <v>46</v>
      </c>
      <c r="D115" s="63">
        <f t="shared" si="7"/>
        <v>8</v>
      </c>
      <c r="E115" s="62">
        <v>2</v>
      </c>
      <c r="F115" s="63">
        <v>3</v>
      </c>
      <c r="G115" s="62">
        <v>3</v>
      </c>
      <c r="H115" s="62">
        <f t="shared" si="8"/>
        <v>14</v>
      </c>
      <c r="I115" s="56">
        <v>5</v>
      </c>
      <c r="J115" s="56">
        <v>4</v>
      </c>
      <c r="K115" s="56">
        <v>5</v>
      </c>
      <c r="L115" s="56">
        <f t="shared" si="9"/>
        <v>13</v>
      </c>
      <c r="M115" s="56">
        <v>4</v>
      </c>
      <c r="N115" s="56">
        <v>5</v>
      </c>
      <c r="O115" s="96">
        <v>4</v>
      </c>
      <c r="P115" s="96">
        <f t="shared" si="10"/>
        <v>11</v>
      </c>
      <c r="Q115" s="96">
        <v>3</v>
      </c>
      <c r="R115" s="96">
        <v>5</v>
      </c>
      <c r="S115" s="96">
        <v>3</v>
      </c>
      <c r="T115" s="51">
        <f t="shared" si="13"/>
        <v>17</v>
      </c>
      <c r="U115" s="51">
        <v>0</v>
      </c>
      <c r="V115" s="98">
        <f t="shared" si="11"/>
        <v>0</v>
      </c>
      <c r="W115" s="80">
        <f t="shared" si="12"/>
        <v>0</v>
      </c>
    </row>
    <row r="116" spans="1:23" hidden="1" outlineLevel="1" x14ac:dyDescent="0.2">
      <c r="A116" s="56">
        <v>4</v>
      </c>
      <c r="B116" s="61" t="s">
        <v>212</v>
      </c>
      <c r="C116" s="63">
        <v>67</v>
      </c>
      <c r="D116" s="63">
        <f t="shared" si="7"/>
        <v>10</v>
      </c>
      <c r="E116" s="62">
        <v>2</v>
      </c>
      <c r="F116" s="63">
        <v>4</v>
      </c>
      <c r="G116" s="62">
        <v>4</v>
      </c>
      <c r="H116" s="62">
        <f t="shared" si="8"/>
        <v>18</v>
      </c>
      <c r="I116" s="56">
        <v>6</v>
      </c>
      <c r="J116" s="56">
        <v>6</v>
      </c>
      <c r="K116" s="56">
        <v>6</v>
      </c>
      <c r="L116" s="56">
        <f t="shared" si="9"/>
        <v>20</v>
      </c>
      <c r="M116" s="56">
        <v>6</v>
      </c>
      <c r="N116" s="56">
        <v>7</v>
      </c>
      <c r="O116" s="96">
        <v>7</v>
      </c>
      <c r="P116" s="96">
        <f t="shared" si="10"/>
        <v>19</v>
      </c>
      <c r="Q116" s="96">
        <v>6</v>
      </c>
      <c r="R116" s="96">
        <v>6</v>
      </c>
      <c r="S116" s="96">
        <v>7</v>
      </c>
      <c r="T116" s="51">
        <f t="shared" si="13"/>
        <v>22</v>
      </c>
      <c r="U116" s="51">
        <v>0</v>
      </c>
      <c r="V116" s="98">
        <f t="shared" si="11"/>
        <v>0</v>
      </c>
      <c r="W116" s="80">
        <f t="shared" si="12"/>
        <v>0</v>
      </c>
    </row>
    <row r="117" spans="1:23" hidden="1" outlineLevel="1" x14ac:dyDescent="0.2">
      <c r="A117" s="56">
        <v>5</v>
      </c>
      <c r="B117" s="61" t="s">
        <v>213</v>
      </c>
      <c r="C117" s="63">
        <v>41</v>
      </c>
      <c r="D117" s="63">
        <f t="shared" si="7"/>
        <v>9</v>
      </c>
      <c r="E117" s="62">
        <v>2</v>
      </c>
      <c r="F117" s="63">
        <v>5</v>
      </c>
      <c r="G117" s="62">
        <v>2</v>
      </c>
      <c r="H117" s="62">
        <f t="shared" si="8"/>
        <v>12</v>
      </c>
      <c r="I117" s="56">
        <v>4</v>
      </c>
      <c r="J117" s="56">
        <v>4</v>
      </c>
      <c r="K117" s="56">
        <v>4</v>
      </c>
      <c r="L117" s="56">
        <f t="shared" si="9"/>
        <v>11</v>
      </c>
      <c r="M117" s="56">
        <v>4</v>
      </c>
      <c r="N117" s="56">
        <v>4</v>
      </c>
      <c r="O117" s="96">
        <v>3</v>
      </c>
      <c r="P117" s="96">
        <f t="shared" si="10"/>
        <v>9</v>
      </c>
      <c r="Q117" s="96">
        <v>3</v>
      </c>
      <c r="R117" s="96">
        <v>3</v>
      </c>
      <c r="S117" s="96">
        <v>3</v>
      </c>
      <c r="T117" s="51">
        <f t="shared" si="13"/>
        <v>17</v>
      </c>
      <c r="U117" s="51">
        <v>0</v>
      </c>
      <c r="V117" s="98">
        <f t="shared" si="11"/>
        <v>0</v>
      </c>
      <c r="W117" s="80">
        <f t="shared" si="12"/>
        <v>0</v>
      </c>
    </row>
    <row r="118" spans="1:23" hidden="1" outlineLevel="1" x14ac:dyDescent="0.2">
      <c r="A118" s="56">
        <v>6</v>
      </c>
      <c r="B118" s="61" t="s">
        <v>214</v>
      </c>
      <c r="C118" s="63">
        <v>81</v>
      </c>
      <c r="D118" s="63">
        <f t="shared" si="7"/>
        <v>12</v>
      </c>
      <c r="E118" s="62">
        <v>2</v>
      </c>
      <c r="F118" s="63">
        <v>5</v>
      </c>
      <c r="G118" s="62">
        <v>5</v>
      </c>
      <c r="H118" s="62">
        <f t="shared" si="8"/>
        <v>24</v>
      </c>
      <c r="I118" s="56">
        <v>8</v>
      </c>
      <c r="J118" s="56">
        <v>8</v>
      </c>
      <c r="K118" s="56">
        <v>8</v>
      </c>
      <c r="L118" s="56">
        <f t="shared" si="9"/>
        <v>24</v>
      </c>
      <c r="M118" s="56">
        <v>8</v>
      </c>
      <c r="N118" s="56">
        <v>9</v>
      </c>
      <c r="O118" s="96">
        <v>7</v>
      </c>
      <c r="P118" s="96">
        <f t="shared" si="10"/>
        <v>21</v>
      </c>
      <c r="Q118" s="96">
        <v>7</v>
      </c>
      <c r="R118" s="96">
        <v>7</v>
      </c>
      <c r="S118" s="96">
        <v>7</v>
      </c>
      <c r="T118" s="51">
        <f t="shared" si="13"/>
        <v>28</v>
      </c>
      <c r="U118" s="51">
        <v>0</v>
      </c>
      <c r="V118" s="98">
        <f t="shared" si="11"/>
        <v>0</v>
      </c>
      <c r="W118" s="80">
        <f t="shared" si="12"/>
        <v>0</v>
      </c>
    </row>
    <row r="119" spans="1:23" hidden="1" outlineLevel="1" x14ac:dyDescent="0.2">
      <c r="A119" s="56">
        <v>7</v>
      </c>
      <c r="B119" s="61" t="s">
        <v>215</v>
      </c>
      <c r="C119" s="63">
        <v>7</v>
      </c>
      <c r="D119" s="63">
        <f t="shared" si="7"/>
        <v>3</v>
      </c>
      <c r="E119" s="62">
        <v>1</v>
      </c>
      <c r="F119" s="63">
        <v>1</v>
      </c>
      <c r="G119" s="62">
        <v>1</v>
      </c>
      <c r="H119" s="62">
        <f t="shared" si="8"/>
        <v>0</v>
      </c>
      <c r="I119" s="56">
        <v>0</v>
      </c>
      <c r="J119" s="56">
        <v>0</v>
      </c>
      <c r="K119" s="56">
        <v>0</v>
      </c>
      <c r="L119" s="56">
        <f t="shared" si="9"/>
        <v>1</v>
      </c>
      <c r="M119" s="56">
        <v>0</v>
      </c>
      <c r="N119" s="56">
        <v>0</v>
      </c>
      <c r="O119" s="96">
        <v>1</v>
      </c>
      <c r="P119" s="96">
        <f t="shared" si="10"/>
        <v>3</v>
      </c>
      <c r="Q119" s="96">
        <v>1</v>
      </c>
      <c r="R119" s="96">
        <v>1</v>
      </c>
      <c r="S119" s="96">
        <v>1</v>
      </c>
      <c r="T119" s="51">
        <f t="shared" si="13"/>
        <v>3</v>
      </c>
      <c r="U119" s="51">
        <v>0</v>
      </c>
      <c r="V119" s="98">
        <f t="shared" si="11"/>
        <v>0</v>
      </c>
      <c r="W119" s="80">
        <f t="shared" si="12"/>
        <v>0</v>
      </c>
    </row>
    <row r="120" spans="1:23" hidden="1" outlineLevel="1" x14ac:dyDescent="0.2">
      <c r="A120" s="56">
        <v>8</v>
      </c>
      <c r="B120" s="61" t="s">
        <v>216</v>
      </c>
      <c r="C120" s="63">
        <v>44</v>
      </c>
      <c r="D120" s="63">
        <f t="shared" si="7"/>
        <v>6</v>
      </c>
      <c r="E120" s="62">
        <v>2</v>
      </c>
      <c r="F120" s="63">
        <v>2</v>
      </c>
      <c r="G120" s="62">
        <v>2</v>
      </c>
      <c r="H120" s="62">
        <f t="shared" si="8"/>
        <v>12</v>
      </c>
      <c r="I120" s="56">
        <v>4</v>
      </c>
      <c r="J120" s="56">
        <v>4</v>
      </c>
      <c r="K120" s="56">
        <v>4</v>
      </c>
      <c r="L120" s="56">
        <f t="shared" si="9"/>
        <v>14</v>
      </c>
      <c r="M120" s="56">
        <v>4</v>
      </c>
      <c r="N120" s="56">
        <v>5</v>
      </c>
      <c r="O120" s="96">
        <v>5</v>
      </c>
      <c r="P120" s="96">
        <f t="shared" si="10"/>
        <v>12</v>
      </c>
      <c r="Q120" s="96">
        <v>4</v>
      </c>
      <c r="R120" s="96">
        <v>4</v>
      </c>
      <c r="S120" s="96">
        <v>4</v>
      </c>
      <c r="T120" s="51">
        <f t="shared" si="13"/>
        <v>14</v>
      </c>
      <c r="U120" s="51">
        <v>18</v>
      </c>
      <c r="V120" s="98">
        <f t="shared" si="11"/>
        <v>128.57142857142858</v>
      </c>
      <c r="W120" s="80">
        <f t="shared" si="12"/>
        <v>40.909090909090914</v>
      </c>
    </row>
    <row r="121" spans="1:23" hidden="1" outlineLevel="1" x14ac:dyDescent="0.2">
      <c r="A121" s="56">
        <v>9</v>
      </c>
      <c r="B121" s="61" t="s">
        <v>217</v>
      </c>
      <c r="C121" s="63">
        <v>24</v>
      </c>
      <c r="D121" s="63">
        <f t="shared" si="7"/>
        <v>5</v>
      </c>
      <c r="E121" s="62">
        <v>1</v>
      </c>
      <c r="F121" s="63">
        <v>2</v>
      </c>
      <c r="G121" s="62">
        <v>2</v>
      </c>
      <c r="H121" s="62">
        <f t="shared" si="8"/>
        <v>6</v>
      </c>
      <c r="I121" s="56">
        <v>2</v>
      </c>
      <c r="J121" s="56">
        <v>2</v>
      </c>
      <c r="K121" s="56">
        <v>2</v>
      </c>
      <c r="L121" s="56">
        <f t="shared" si="9"/>
        <v>7</v>
      </c>
      <c r="M121" s="56">
        <v>2</v>
      </c>
      <c r="N121" s="56">
        <v>2</v>
      </c>
      <c r="O121" s="96">
        <v>3</v>
      </c>
      <c r="P121" s="96">
        <f t="shared" si="10"/>
        <v>6</v>
      </c>
      <c r="Q121" s="96">
        <v>2</v>
      </c>
      <c r="R121" s="96">
        <v>2</v>
      </c>
      <c r="S121" s="96">
        <v>2</v>
      </c>
      <c r="T121" s="51">
        <f t="shared" si="13"/>
        <v>9</v>
      </c>
      <c r="U121" s="51">
        <v>0</v>
      </c>
      <c r="V121" s="98">
        <f t="shared" si="11"/>
        <v>0</v>
      </c>
      <c r="W121" s="80">
        <f t="shared" si="12"/>
        <v>0</v>
      </c>
    </row>
    <row r="122" spans="1:23" hidden="1" outlineLevel="1" x14ac:dyDescent="0.2">
      <c r="A122" s="56">
        <v>10</v>
      </c>
      <c r="B122" s="61" t="s">
        <v>218</v>
      </c>
      <c r="C122" s="63">
        <v>43</v>
      </c>
      <c r="D122" s="63">
        <f t="shared" si="7"/>
        <v>4</v>
      </c>
      <c r="E122" s="62">
        <v>1</v>
      </c>
      <c r="F122" s="63">
        <v>1</v>
      </c>
      <c r="G122" s="62">
        <v>2</v>
      </c>
      <c r="H122" s="62">
        <f t="shared" si="8"/>
        <v>12</v>
      </c>
      <c r="I122" s="56">
        <v>4</v>
      </c>
      <c r="J122" s="56">
        <v>4</v>
      </c>
      <c r="K122" s="56">
        <v>4</v>
      </c>
      <c r="L122" s="56">
        <f t="shared" si="9"/>
        <v>15</v>
      </c>
      <c r="M122" s="56">
        <v>4</v>
      </c>
      <c r="N122" s="56">
        <v>6</v>
      </c>
      <c r="O122" s="96">
        <v>5</v>
      </c>
      <c r="P122" s="96">
        <f t="shared" si="10"/>
        <v>12</v>
      </c>
      <c r="Q122" s="96">
        <v>4</v>
      </c>
      <c r="R122" s="96">
        <v>4</v>
      </c>
      <c r="S122" s="96">
        <v>4</v>
      </c>
      <c r="T122" s="51">
        <f t="shared" si="13"/>
        <v>12</v>
      </c>
      <c r="U122" s="51">
        <v>0</v>
      </c>
      <c r="V122" s="98">
        <f t="shared" si="11"/>
        <v>0</v>
      </c>
      <c r="W122" s="80">
        <f t="shared" si="12"/>
        <v>0</v>
      </c>
    </row>
    <row r="123" spans="1:23" hidden="1" outlineLevel="1" x14ac:dyDescent="0.2">
      <c r="A123" s="56">
        <v>11</v>
      </c>
      <c r="B123" s="61" t="s">
        <v>219</v>
      </c>
      <c r="C123" s="63">
        <v>64</v>
      </c>
      <c r="D123" s="63">
        <f t="shared" si="7"/>
        <v>9</v>
      </c>
      <c r="E123" s="62">
        <v>2</v>
      </c>
      <c r="F123" s="63">
        <v>3</v>
      </c>
      <c r="G123" s="62">
        <v>4</v>
      </c>
      <c r="H123" s="62">
        <f t="shared" si="8"/>
        <v>18</v>
      </c>
      <c r="I123" s="56">
        <v>6</v>
      </c>
      <c r="J123" s="56">
        <v>6</v>
      </c>
      <c r="K123" s="56">
        <v>6</v>
      </c>
      <c r="L123" s="56">
        <f t="shared" si="9"/>
        <v>18</v>
      </c>
      <c r="M123" s="56">
        <v>6</v>
      </c>
      <c r="N123" s="56">
        <v>6</v>
      </c>
      <c r="O123" s="96">
        <v>6</v>
      </c>
      <c r="P123" s="96">
        <f t="shared" si="10"/>
        <v>19</v>
      </c>
      <c r="Q123" s="96">
        <v>6</v>
      </c>
      <c r="R123" s="96">
        <v>6</v>
      </c>
      <c r="S123" s="96">
        <v>7</v>
      </c>
      <c r="T123" s="51">
        <f t="shared" si="13"/>
        <v>21</v>
      </c>
      <c r="U123" s="51">
        <v>0</v>
      </c>
      <c r="V123" s="98">
        <f t="shared" si="11"/>
        <v>0</v>
      </c>
      <c r="W123" s="80">
        <f t="shared" si="12"/>
        <v>0</v>
      </c>
    </row>
    <row r="124" spans="1:23" hidden="1" outlineLevel="1" x14ac:dyDescent="0.2">
      <c r="A124" s="56">
        <v>12</v>
      </c>
      <c r="B124" s="61" t="s">
        <v>220</v>
      </c>
      <c r="C124" s="63">
        <v>123</v>
      </c>
      <c r="D124" s="63">
        <f t="shared" si="7"/>
        <v>19</v>
      </c>
      <c r="E124" s="62">
        <v>4</v>
      </c>
      <c r="F124" s="63">
        <v>8</v>
      </c>
      <c r="G124" s="62">
        <v>7</v>
      </c>
      <c r="H124" s="62">
        <f t="shared" si="8"/>
        <v>39</v>
      </c>
      <c r="I124" s="56">
        <v>13</v>
      </c>
      <c r="J124" s="56">
        <v>13</v>
      </c>
      <c r="K124" s="56">
        <v>13</v>
      </c>
      <c r="L124" s="56">
        <f t="shared" si="9"/>
        <v>35</v>
      </c>
      <c r="M124" s="56">
        <v>13</v>
      </c>
      <c r="N124" s="56">
        <v>11</v>
      </c>
      <c r="O124" s="96">
        <v>11</v>
      </c>
      <c r="P124" s="96">
        <f t="shared" si="10"/>
        <v>30</v>
      </c>
      <c r="Q124" s="96">
        <v>10</v>
      </c>
      <c r="R124" s="96">
        <v>10</v>
      </c>
      <c r="S124" s="96">
        <v>10</v>
      </c>
      <c r="T124" s="51">
        <f t="shared" si="13"/>
        <v>45</v>
      </c>
      <c r="U124" s="51">
        <v>0</v>
      </c>
      <c r="V124" s="98">
        <f t="shared" si="11"/>
        <v>0</v>
      </c>
      <c r="W124" s="80">
        <f t="shared" si="12"/>
        <v>0</v>
      </c>
    </row>
    <row r="125" spans="1:23" hidden="1" outlineLevel="1" x14ac:dyDescent="0.2">
      <c r="A125" s="56">
        <v>13</v>
      </c>
      <c r="B125" s="61" t="s">
        <v>221</v>
      </c>
      <c r="C125" s="63">
        <v>13</v>
      </c>
      <c r="D125" s="63">
        <f t="shared" si="7"/>
        <v>4</v>
      </c>
      <c r="E125" s="62">
        <v>1</v>
      </c>
      <c r="F125" s="63">
        <v>2</v>
      </c>
      <c r="G125" s="62">
        <v>1</v>
      </c>
      <c r="H125" s="62">
        <f t="shared" si="8"/>
        <v>3</v>
      </c>
      <c r="I125" s="56">
        <v>1</v>
      </c>
      <c r="J125" s="56">
        <v>1</v>
      </c>
      <c r="K125" s="56">
        <v>1</v>
      </c>
      <c r="L125" s="56">
        <f t="shared" si="9"/>
        <v>3</v>
      </c>
      <c r="M125" s="56">
        <v>1</v>
      </c>
      <c r="N125" s="56">
        <v>1</v>
      </c>
      <c r="O125" s="96">
        <v>1</v>
      </c>
      <c r="P125" s="96">
        <f t="shared" si="10"/>
        <v>3</v>
      </c>
      <c r="Q125" s="96">
        <v>1</v>
      </c>
      <c r="R125" s="96">
        <v>1</v>
      </c>
      <c r="S125" s="96">
        <v>1</v>
      </c>
      <c r="T125" s="51">
        <f t="shared" si="13"/>
        <v>6</v>
      </c>
      <c r="U125" s="51">
        <v>0</v>
      </c>
      <c r="V125" s="98">
        <f t="shared" si="11"/>
        <v>0</v>
      </c>
      <c r="W125" s="80">
        <f t="shared" si="12"/>
        <v>0</v>
      </c>
    </row>
    <row r="126" spans="1:23" hidden="1" outlineLevel="1" x14ac:dyDescent="0.2">
      <c r="A126" s="56">
        <v>14</v>
      </c>
      <c r="B126" s="61" t="s">
        <v>222</v>
      </c>
      <c r="C126" s="63">
        <v>100</v>
      </c>
      <c r="D126" s="63">
        <f t="shared" si="7"/>
        <v>14</v>
      </c>
      <c r="E126" s="62">
        <v>3</v>
      </c>
      <c r="F126" s="63">
        <v>5</v>
      </c>
      <c r="G126" s="62">
        <v>6</v>
      </c>
      <c r="H126" s="62">
        <f t="shared" si="8"/>
        <v>33</v>
      </c>
      <c r="I126" s="56">
        <v>11</v>
      </c>
      <c r="J126" s="56">
        <v>11</v>
      </c>
      <c r="K126" s="56">
        <v>11</v>
      </c>
      <c r="L126" s="56">
        <f t="shared" si="9"/>
        <v>30</v>
      </c>
      <c r="M126" s="56">
        <v>11</v>
      </c>
      <c r="N126" s="56">
        <v>10</v>
      </c>
      <c r="O126" s="96">
        <v>9</v>
      </c>
      <c r="P126" s="96">
        <f t="shared" si="10"/>
        <v>23</v>
      </c>
      <c r="Q126" s="96">
        <v>7</v>
      </c>
      <c r="R126" s="96">
        <v>8</v>
      </c>
      <c r="S126" s="96">
        <v>8</v>
      </c>
      <c r="T126" s="51">
        <f t="shared" si="13"/>
        <v>36</v>
      </c>
      <c r="U126" s="51">
        <v>0</v>
      </c>
      <c r="V126" s="98">
        <f t="shared" si="11"/>
        <v>0</v>
      </c>
      <c r="W126" s="80">
        <f t="shared" si="12"/>
        <v>0</v>
      </c>
    </row>
    <row r="127" spans="1:23" hidden="1" outlineLevel="1" x14ac:dyDescent="0.2">
      <c r="A127" s="56">
        <v>15</v>
      </c>
      <c r="B127" s="61" t="s">
        <v>223</v>
      </c>
      <c r="C127" s="63">
        <v>85</v>
      </c>
      <c r="D127" s="63">
        <f t="shared" si="7"/>
        <v>11</v>
      </c>
      <c r="E127" s="62">
        <v>2</v>
      </c>
      <c r="F127" s="63">
        <v>4</v>
      </c>
      <c r="G127" s="62">
        <v>5</v>
      </c>
      <c r="H127" s="62">
        <f t="shared" si="8"/>
        <v>30</v>
      </c>
      <c r="I127" s="56">
        <v>10</v>
      </c>
      <c r="J127" s="56">
        <v>10</v>
      </c>
      <c r="K127" s="56">
        <v>10</v>
      </c>
      <c r="L127" s="56">
        <f t="shared" si="9"/>
        <v>25</v>
      </c>
      <c r="M127" s="56">
        <v>10</v>
      </c>
      <c r="N127" s="56">
        <v>8</v>
      </c>
      <c r="O127" s="96">
        <v>7</v>
      </c>
      <c r="P127" s="96">
        <f t="shared" si="10"/>
        <v>19</v>
      </c>
      <c r="Q127" s="96">
        <v>6</v>
      </c>
      <c r="R127" s="96">
        <v>6</v>
      </c>
      <c r="S127" s="96">
        <v>7</v>
      </c>
      <c r="T127" s="51">
        <f t="shared" si="13"/>
        <v>31</v>
      </c>
      <c r="U127" s="51">
        <v>0</v>
      </c>
      <c r="V127" s="98">
        <f t="shared" si="11"/>
        <v>0</v>
      </c>
      <c r="W127" s="80">
        <f t="shared" si="12"/>
        <v>0</v>
      </c>
    </row>
    <row r="128" spans="1:23" hidden="1" outlineLevel="1" x14ac:dyDescent="0.2">
      <c r="A128" s="56">
        <v>16</v>
      </c>
      <c r="B128" s="61" t="s">
        <v>224</v>
      </c>
      <c r="C128" s="63">
        <v>105</v>
      </c>
      <c r="D128" s="63">
        <f t="shared" si="7"/>
        <v>24</v>
      </c>
      <c r="E128" s="62">
        <v>5</v>
      </c>
      <c r="F128" s="63">
        <v>8</v>
      </c>
      <c r="G128" s="62">
        <v>11</v>
      </c>
      <c r="H128" s="62">
        <f t="shared" si="8"/>
        <v>33</v>
      </c>
      <c r="I128" s="56">
        <v>11</v>
      </c>
      <c r="J128" s="56">
        <v>11</v>
      </c>
      <c r="K128" s="56">
        <v>11</v>
      </c>
      <c r="L128" s="56">
        <f t="shared" si="9"/>
        <v>28</v>
      </c>
      <c r="M128" s="56">
        <v>11</v>
      </c>
      <c r="N128" s="56">
        <v>11</v>
      </c>
      <c r="O128" s="96">
        <v>6</v>
      </c>
      <c r="P128" s="96">
        <f t="shared" si="10"/>
        <v>20</v>
      </c>
      <c r="Q128" s="96">
        <v>5</v>
      </c>
      <c r="R128" s="96">
        <v>6</v>
      </c>
      <c r="S128" s="96">
        <v>9</v>
      </c>
      <c r="T128" s="51">
        <f t="shared" si="13"/>
        <v>46</v>
      </c>
      <c r="U128" s="51">
        <v>0</v>
      </c>
      <c r="V128" s="98">
        <f t="shared" si="11"/>
        <v>0</v>
      </c>
      <c r="W128" s="80">
        <f t="shared" si="12"/>
        <v>0</v>
      </c>
    </row>
    <row r="129" spans="1:23" ht="23.25" customHeight="1" collapsed="1" x14ac:dyDescent="0.2">
      <c r="A129" s="48">
        <v>9</v>
      </c>
      <c r="B129" s="49" t="s">
        <v>316</v>
      </c>
      <c r="C129" s="50">
        <v>265</v>
      </c>
      <c r="D129" s="50">
        <f t="shared" si="7"/>
        <v>45</v>
      </c>
      <c r="E129" s="50">
        <v>10</v>
      </c>
      <c r="F129" s="50">
        <v>15</v>
      </c>
      <c r="G129" s="50">
        <v>20</v>
      </c>
      <c r="H129" s="50">
        <f t="shared" si="8"/>
        <v>95</v>
      </c>
      <c r="I129" s="50">
        <v>30</v>
      </c>
      <c r="J129" s="50">
        <v>35</v>
      </c>
      <c r="K129" s="50">
        <v>30</v>
      </c>
      <c r="L129" s="50">
        <f t="shared" si="9"/>
        <v>65</v>
      </c>
      <c r="M129" s="50">
        <v>25</v>
      </c>
      <c r="N129" s="50">
        <v>20</v>
      </c>
      <c r="O129" s="50">
        <v>20</v>
      </c>
      <c r="P129" s="50">
        <f t="shared" si="10"/>
        <v>60</v>
      </c>
      <c r="Q129" s="50">
        <v>20</v>
      </c>
      <c r="R129" s="50">
        <v>20</v>
      </c>
      <c r="S129" s="50">
        <v>20</v>
      </c>
      <c r="T129" s="51">
        <f t="shared" si="13"/>
        <v>110</v>
      </c>
      <c r="U129" s="51"/>
      <c r="V129" s="98">
        <f t="shared" si="11"/>
        <v>0</v>
      </c>
      <c r="W129" s="80">
        <f t="shared" si="12"/>
        <v>0</v>
      </c>
    </row>
    <row r="130" spans="1:23" ht="15.75" hidden="1" customHeight="1" outlineLevel="1" x14ac:dyDescent="0.2">
      <c r="A130" s="56">
        <v>1</v>
      </c>
      <c r="B130" s="64" t="s">
        <v>69</v>
      </c>
      <c r="C130" s="58">
        <v>29</v>
      </c>
      <c r="D130" s="58">
        <f t="shared" si="7"/>
        <v>5</v>
      </c>
      <c r="E130" s="65">
        <v>1</v>
      </c>
      <c r="F130" s="65">
        <v>2</v>
      </c>
      <c r="G130" s="58">
        <v>2</v>
      </c>
      <c r="H130" s="58">
        <f t="shared" si="8"/>
        <v>10</v>
      </c>
      <c r="I130" s="58">
        <v>3</v>
      </c>
      <c r="J130" s="58">
        <v>4</v>
      </c>
      <c r="K130" s="58">
        <v>3</v>
      </c>
      <c r="L130" s="58">
        <f t="shared" si="9"/>
        <v>8</v>
      </c>
      <c r="M130" s="58">
        <v>4</v>
      </c>
      <c r="N130" s="58">
        <v>2</v>
      </c>
      <c r="O130" s="58">
        <v>2</v>
      </c>
      <c r="P130" s="58">
        <f t="shared" si="10"/>
        <v>6</v>
      </c>
      <c r="Q130" s="58">
        <v>2</v>
      </c>
      <c r="R130" s="58">
        <v>2</v>
      </c>
      <c r="S130" s="58">
        <v>2</v>
      </c>
      <c r="T130" s="51">
        <f t="shared" si="13"/>
        <v>12</v>
      </c>
      <c r="U130" s="51"/>
      <c r="V130" s="98">
        <f t="shared" si="11"/>
        <v>0</v>
      </c>
      <c r="W130" s="80">
        <f t="shared" si="12"/>
        <v>0</v>
      </c>
    </row>
    <row r="131" spans="1:23" ht="15.75" hidden="1" customHeight="1" outlineLevel="1" x14ac:dyDescent="0.2">
      <c r="A131" s="56">
        <v>2</v>
      </c>
      <c r="B131" s="64" t="s">
        <v>70</v>
      </c>
      <c r="C131" s="58">
        <v>23</v>
      </c>
      <c r="D131" s="58">
        <f t="shared" si="7"/>
        <v>4</v>
      </c>
      <c r="E131" s="65">
        <v>1</v>
      </c>
      <c r="F131" s="65">
        <v>1</v>
      </c>
      <c r="G131" s="58">
        <v>2</v>
      </c>
      <c r="H131" s="58">
        <f t="shared" si="8"/>
        <v>7</v>
      </c>
      <c r="I131" s="58">
        <v>2</v>
      </c>
      <c r="J131" s="58">
        <v>3</v>
      </c>
      <c r="K131" s="58">
        <v>2</v>
      </c>
      <c r="L131" s="58">
        <f t="shared" si="9"/>
        <v>6</v>
      </c>
      <c r="M131" s="58">
        <v>2</v>
      </c>
      <c r="N131" s="58">
        <v>2</v>
      </c>
      <c r="O131" s="58">
        <v>2</v>
      </c>
      <c r="P131" s="58">
        <f t="shared" si="10"/>
        <v>6</v>
      </c>
      <c r="Q131" s="58">
        <v>2</v>
      </c>
      <c r="R131" s="58">
        <v>2</v>
      </c>
      <c r="S131" s="58">
        <v>2</v>
      </c>
      <c r="T131" s="51">
        <f t="shared" si="13"/>
        <v>9</v>
      </c>
      <c r="U131" s="51"/>
      <c r="V131" s="98">
        <f t="shared" si="11"/>
        <v>0</v>
      </c>
      <c r="W131" s="80">
        <f t="shared" si="12"/>
        <v>0</v>
      </c>
    </row>
    <row r="132" spans="1:23" ht="15.75" hidden="1" customHeight="1" outlineLevel="1" x14ac:dyDescent="0.2">
      <c r="A132" s="56">
        <v>3</v>
      </c>
      <c r="B132" s="66" t="s">
        <v>71</v>
      </c>
      <c r="C132" s="58">
        <v>11</v>
      </c>
      <c r="D132" s="58">
        <f t="shared" si="7"/>
        <v>2</v>
      </c>
      <c r="E132" s="65">
        <v>0</v>
      </c>
      <c r="F132" s="65">
        <v>1</v>
      </c>
      <c r="G132" s="58">
        <v>1</v>
      </c>
      <c r="H132" s="58">
        <f t="shared" si="8"/>
        <v>3</v>
      </c>
      <c r="I132" s="58">
        <v>1</v>
      </c>
      <c r="J132" s="58">
        <v>1</v>
      </c>
      <c r="K132" s="58">
        <v>1</v>
      </c>
      <c r="L132" s="58">
        <f t="shared" si="9"/>
        <v>3</v>
      </c>
      <c r="M132" s="58">
        <v>1</v>
      </c>
      <c r="N132" s="58">
        <v>1</v>
      </c>
      <c r="O132" s="58">
        <v>1</v>
      </c>
      <c r="P132" s="58">
        <f t="shared" si="10"/>
        <v>3</v>
      </c>
      <c r="Q132" s="58">
        <v>1</v>
      </c>
      <c r="R132" s="58">
        <v>1</v>
      </c>
      <c r="S132" s="58">
        <v>1</v>
      </c>
      <c r="T132" s="51">
        <f t="shared" si="13"/>
        <v>4</v>
      </c>
      <c r="U132" s="51"/>
      <c r="V132" s="98">
        <f t="shared" si="11"/>
        <v>0</v>
      </c>
      <c r="W132" s="80">
        <f t="shared" si="12"/>
        <v>0</v>
      </c>
    </row>
    <row r="133" spans="1:23" ht="15.75" hidden="1" customHeight="1" outlineLevel="1" x14ac:dyDescent="0.2">
      <c r="A133" s="56">
        <v>4</v>
      </c>
      <c r="B133" s="64" t="s">
        <v>72</v>
      </c>
      <c r="C133" s="58">
        <v>30</v>
      </c>
      <c r="D133" s="58">
        <f t="shared" si="7"/>
        <v>5</v>
      </c>
      <c r="E133" s="65">
        <v>1</v>
      </c>
      <c r="F133" s="65">
        <v>2</v>
      </c>
      <c r="G133" s="58">
        <v>2</v>
      </c>
      <c r="H133" s="58">
        <f t="shared" si="8"/>
        <v>12</v>
      </c>
      <c r="I133" s="58">
        <v>4</v>
      </c>
      <c r="J133" s="58">
        <v>4</v>
      </c>
      <c r="K133" s="58">
        <v>4</v>
      </c>
      <c r="L133" s="58">
        <f t="shared" si="9"/>
        <v>7</v>
      </c>
      <c r="M133" s="58">
        <v>3</v>
      </c>
      <c r="N133" s="58">
        <v>2</v>
      </c>
      <c r="O133" s="58">
        <v>2</v>
      </c>
      <c r="P133" s="58">
        <f t="shared" si="10"/>
        <v>6</v>
      </c>
      <c r="Q133" s="58">
        <v>2</v>
      </c>
      <c r="R133" s="58">
        <v>2</v>
      </c>
      <c r="S133" s="58">
        <v>2</v>
      </c>
      <c r="T133" s="51">
        <f t="shared" si="13"/>
        <v>13</v>
      </c>
      <c r="U133" s="51"/>
      <c r="V133" s="98">
        <f t="shared" si="11"/>
        <v>0</v>
      </c>
      <c r="W133" s="80">
        <f t="shared" si="12"/>
        <v>0</v>
      </c>
    </row>
    <row r="134" spans="1:23" ht="15.75" hidden="1" customHeight="1" outlineLevel="1" x14ac:dyDescent="0.2">
      <c r="A134" s="56">
        <v>5</v>
      </c>
      <c r="B134" s="64" t="s">
        <v>73</v>
      </c>
      <c r="C134" s="58">
        <v>26</v>
      </c>
      <c r="D134" s="58">
        <f t="shared" ref="D134:D197" si="14">SUM(E134:G134)</f>
        <v>5</v>
      </c>
      <c r="E134" s="65">
        <v>1</v>
      </c>
      <c r="F134" s="65">
        <v>2</v>
      </c>
      <c r="G134" s="58">
        <v>2</v>
      </c>
      <c r="H134" s="58">
        <f t="shared" ref="H134:H197" si="15">SUM(I134:K134)</f>
        <v>9</v>
      </c>
      <c r="I134" s="58">
        <v>3</v>
      </c>
      <c r="J134" s="58">
        <v>3</v>
      </c>
      <c r="K134" s="58">
        <v>3</v>
      </c>
      <c r="L134" s="58">
        <f t="shared" ref="L134:L197" si="16">SUM(M134:O134)</f>
        <v>6</v>
      </c>
      <c r="M134" s="58">
        <v>2</v>
      </c>
      <c r="N134" s="58">
        <v>2</v>
      </c>
      <c r="O134" s="58">
        <v>2</v>
      </c>
      <c r="P134" s="58">
        <f t="shared" ref="P134:P197" si="17">SUM(Q134:S134)</f>
        <v>6</v>
      </c>
      <c r="Q134" s="58">
        <v>2</v>
      </c>
      <c r="R134" s="58">
        <v>2</v>
      </c>
      <c r="S134" s="58">
        <v>2</v>
      </c>
      <c r="T134" s="51">
        <f t="shared" si="13"/>
        <v>11</v>
      </c>
      <c r="U134" s="51"/>
      <c r="V134" s="98">
        <f t="shared" ref="V134:V197" si="18">+U134/T134*100</f>
        <v>0</v>
      </c>
      <c r="W134" s="80">
        <f t="shared" ref="W134:W197" si="19">+U134/C134*100</f>
        <v>0</v>
      </c>
    </row>
    <row r="135" spans="1:23" ht="15.75" hidden="1" customHeight="1" outlineLevel="1" x14ac:dyDescent="0.2">
      <c r="A135" s="56">
        <v>6</v>
      </c>
      <c r="B135" s="64" t="s">
        <v>74</v>
      </c>
      <c r="C135" s="58">
        <v>15</v>
      </c>
      <c r="D135" s="58">
        <f t="shared" si="14"/>
        <v>3</v>
      </c>
      <c r="E135" s="65">
        <v>1</v>
      </c>
      <c r="F135" s="65">
        <v>1</v>
      </c>
      <c r="G135" s="58">
        <v>1</v>
      </c>
      <c r="H135" s="58">
        <f t="shared" si="15"/>
        <v>6</v>
      </c>
      <c r="I135" s="58">
        <v>2</v>
      </c>
      <c r="J135" s="58">
        <v>2</v>
      </c>
      <c r="K135" s="58">
        <v>2</v>
      </c>
      <c r="L135" s="58">
        <f t="shared" si="16"/>
        <v>3</v>
      </c>
      <c r="M135" s="58">
        <v>1</v>
      </c>
      <c r="N135" s="58">
        <v>1</v>
      </c>
      <c r="O135" s="58">
        <v>1</v>
      </c>
      <c r="P135" s="58">
        <f t="shared" si="17"/>
        <v>3</v>
      </c>
      <c r="Q135" s="58">
        <v>1</v>
      </c>
      <c r="R135" s="58">
        <v>1</v>
      </c>
      <c r="S135" s="58">
        <v>1</v>
      </c>
      <c r="T135" s="51">
        <f t="shared" si="13"/>
        <v>7</v>
      </c>
      <c r="U135" s="51"/>
      <c r="V135" s="98">
        <f t="shared" si="18"/>
        <v>0</v>
      </c>
      <c r="W135" s="80">
        <f t="shared" si="19"/>
        <v>0</v>
      </c>
    </row>
    <row r="136" spans="1:23" ht="15.75" hidden="1" customHeight="1" outlineLevel="1" x14ac:dyDescent="0.2">
      <c r="A136" s="56">
        <v>7</v>
      </c>
      <c r="B136" s="64" t="s">
        <v>75</v>
      </c>
      <c r="C136" s="58">
        <v>25</v>
      </c>
      <c r="D136" s="58">
        <f t="shared" si="14"/>
        <v>4</v>
      </c>
      <c r="E136" s="65">
        <v>1</v>
      </c>
      <c r="F136" s="65">
        <v>1</v>
      </c>
      <c r="G136" s="58">
        <v>2</v>
      </c>
      <c r="H136" s="58">
        <f t="shared" si="15"/>
        <v>9</v>
      </c>
      <c r="I136" s="58">
        <v>3</v>
      </c>
      <c r="J136" s="58">
        <v>3</v>
      </c>
      <c r="K136" s="58">
        <v>3</v>
      </c>
      <c r="L136" s="58">
        <f t="shared" si="16"/>
        <v>6</v>
      </c>
      <c r="M136" s="58">
        <v>2</v>
      </c>
      <c r="N136" s="58">
        <v>2</v>
      </c>
      <c r="O136" s="58">
        <v>2</v>
      </c>
      <c r="P136" s="58">
        <f t="shared" si="17"/>
        <v>6</v>
      </c>
      <c r="Q136" s="58">
        <v>2</v>
      </c>
      <c r="R136" s="58">
        <v>2</v>
      </c>
      <c r="S136" s="58">
        <v>2</v>
      </c>
      <c r="T136" s="51">
        <f t="shared" ref="T136:T199" si="20">+D136+I136+J136</f>
        <v>10</v>
      </c>
      <c r="U136" s="51"/>
      <c r="V136" s="98">
        <f t="shared" si="18"/>
        <v>0</v>
      </c>
      <c r="W136" s="80">
        <f t="shared" si="19"/>
        <v>0</v>
      </c>
    </row>
    <row r="137" spans="1:23" ht="15.75" hidden="1" customHeight="1" outlineLevel="1" x14ac:dyDescent="0.2">
      <c r="A137" s="56">
        <v>8</v>
      </c>
      <c r="B137" s="64" t="s">
        <v>76</v>
      </c>
      <c r="C137" s="58">
        <v>27</v>
      </c>
      <c r="D137" s="58">
        <f t="shared" si="14"/>
        <v>4</v>
      </c>
      <c r="E137" s="65">
        <v>1</v>
      </c>
      <c r="F137" s="65">
        <v>1</v>
      </c>
      <c r="G137" s="58">
        <v>2</v>
      </c>
      <c r="H137" s="58">
        <f t="shared" si="15"/>
        <v>10</v>
      </c>
      <c r="I137" s="58">
        <v>3</v>
      </c>
      <c r="J137" s="58">
        <v>4</v>
      </c>
      <c r="K137" s="58">
        <v>3</v>
      </c>
      <c r="L137" s="58">
        <f t="shared" si="16"/>
        <v>7</v>
      </c>
      <c r="M137" s="58">
        <v>3</v>
      </c>
      <c r="N137" s="58">
        <v>2</v>
      </c>
      <c r="O137" s="58">
        <v>2</v>
      </c>
      <c r="P137" s="58">
        <f t="shared" si="17"/>
        <v>6</v>
      </c>
      <c r="Q137" s="58">
        <v>2</v>
      </c>
      <c r="R137" s="58">
        <v>2</v>
      </c>
      <c r="S137" s="58">
        <v>2</v>
      </c>
      <c r="T137" s="51">
        <f t="shared" si="20"/>
        <v>11</v>
      </c>
      <c r="U137" s="51"/>
      <c r="V137" s="98">
        <f t="shared" si="18"/>
        <v>0</v>
      </c>
      <c r="W137" s="80">
        <f t="shared" si="19"/>
        <v>0</v>
      </c>
    </row>
    <row r="138" spans="1:23" ht="15.75" hidden="1" customHeight="1" outlineLevel="1" x14ac:dyDescent="0.2">
      <c r="A138" s="56">
        <v>9</v>
      </c>
      <c r="B138" s="64" t="s">
        <v>77</v>
      </c>
      <c r="C138" s="58">
        <v>26</v>
      </c>
      <c r="D138" s="58">
        <f t="shared" si="14"/>
        <v>4</v>
      </c>
      <c r="E138" s="65">
        <v>1</v>
      </c>
      <c r="F138" s="65">
        <v>1</v>
      </c>
      <c r="G138" s="58">
        <v>2</v>
      </c>
      <c r="H138" s="58">
        <f t="shared" si="15"/>
        <v>10</v>
      </c>
      <c r="I138" s="58">
        <v>3</v>
      </c>
      <c r="J138" s="58">
        <v>4</v>
      </c>
      <c r="K138" s="58">
        <v>3</v>
      </c>
      <c r="L138" s="58">
        <f t="shared" si="16"/>
        <v>6</v>
      </c>
      <c r="M138" s="58">
        <v>2</v>
      </c>
      <c r="N138" s="58">
        <v>2</v>
      </c>
      <c r="O138" s="58">
        <v>2</v>
      </c>
      <c r="P138" s="58">
        <f t="shared" si="17"/>
        <v>6</v>
      </c>
      <c r="Q138" s="58">
        <v>2</v>
      </c>
      <c r="R138" s="58">
        <v>2</v>
      </c>
      <c r="S138" s="58">
        <v>2</v>
      </c>
      <c r="T138" s="51">
        <f t="shared" si="20"/>
        <v>11</v>
      </c>
      <c r="U138" s="51"/>
      <c r="V138" s="98">
        <f t="shared" si="18"/>
        <v>0</v>
      </c>
      <c r="W138" s="80">
        <f t="shared" si="19"/>
        <v>0</v>
      </c>
    </row>
    <row r="139" spans="1:23" ht="15.75" hidden="1" customHeight="1" outlineLevel="1" x14ac:dyDescent="0.2">
      <c r="A139" s="56">
        <v>10</v>
      </c>
      <c r="B139" s="64" t="s">
        <v>78</v>
      </c>
      <c r="C139" s="58">
        <v>28</v>
      </c>
      <c r="D139" s="58">
        <f t="shared" si="14"/>
        <v>5</v>
      </c>
      <c r="E139" s="65">
        <v>1</v>
      </c>
      <c r="F139" s="65">
        <v>2</v>
      </c>
      <c r="G139" s="58">
        <v>2</v>
      </c>
      <c r="H139" s="58">
        <f t="shared" si="15"/>
        <v>10</v>
      </c>
      <c r="I139" s="58">
        <v>3</v>
      </c>
      <c r="J139" s="58">
        <v>4</v>
      </c>
      <c r="K139" s="58">
        <v>3</v>
      </c>
      <c r="L139" s="58">
        <f t="shared" si="16"/>
        <v>7</v>
      </c>
      <c r="M139" s="58">
        <v>3</v>
      </c>
      <c r="N139" s="58">
        <v>2</v>
      </c>
      <c r="O139" s="58">
        <v>2</v>
      </c>
      <c r="P139" s="58">
        <f t="shared" si="17"/>
        <v>6</v>
      </c>
      <c r="Q139" s="58">
        <v>2</v>
      </c>
      <c r="R139" s="58">
        <v>2</v>
      </c>
      <c r="S139" s="58">
        <v>2</v>
      </c>
      <c r="T139" s="51">
        <f t="shared" si="20"/>
        <v>12</v>
      </c>
      <c r="U139" s="51"/>
      <c r="V139" s="98">
        <f t="shared" si="18"/>
        <v>0</v>
      </c>
      <c r="W139" s="80">
        <f t="shared" si="19"/>
        <v>0</v>
      </c>
    </row>
    <row r="140" spans="1:23" ht="15.75" hidden="1" customHeight="1" outlineLevel="1" x14ac:dyDescent="0.2">
      <c r="A140" s="56">
        <v>11</v>
      </c>
      <c r="B140" s="64" t="s">
        <v>79</v>
      </c>
      <c r="C140" s="58">
        <v>25</v>
      </c>
      <c r="D140" s="58">
        <f t="shared" si="14"/>
        <v>4</v>
      </c>
      <c r="E140" s="65">
        <v>1</v>
      </c>
      <c r="F140" s="65">
        <v>1</v>
      </c>
      <c r="G140" s="58">
        <v>2</v>
      </c>
      <c r="H140" s="58">
        <f t="shared" si="15"/>
        <v>9</v>
      </c>
      <c r="I140" s="58">
        <v>3</v>
      </c>
      <c r="J140" s="58">
        <v>3</v>
      </c>
      <c r="K140" s="58">
        <v>3</v>
      </c>
      <c r="L140" s="58">
        <f t="shared" si="16"/>
        <v>6</v>
      </c>
      <c r="M140" s="58">
        <v>2</v>
      </c>
      <c r="N140" s="58">
        <v>2</v>
      </c>
      <c r="O140" s="58">
        <v>2</v>
      </c>
      <c r="P140" s="58">
        <f t="shared" si="17"/>
        <v>6</v>
      </c>
      <c r="Q140" s="58">
        <v>2</v>
      </c>
      <c r="R140" s="58">
        <v>2</v>
      </c>
      <c r="S140" s="58">
        <v>2</v>
      </c>
      <c r="T140" s="51">
        <f t="shared" si="20"/>
        <v>10</v>
      </c>
      <c r="U140" s="51"/>
      <c r="V140" s="98">
        <f t="shared" si="18"/>
        <v>0</v>
      </c>
      <c r="W140" s="80">
        <f t="shared" si="19"/>
        <v>0</v>
      </c>
    </row>
    <row r="141" spans="1:23" ht="23.25" customHeight="1" collapsed="1" x14ac:dyDescent="0.2">
      <c r="A141" s="48">
        <v>10</v>
      </c>
      <c r="B141" s="49" t="s">
        <v>285</v>
      </c>
      <c r="C141" s="50">
        <v>955</v>
      </c>
      <c r="D141" s="50">
        <f t="shared" si="14"/>
        <v>155</v>
      </c>
      <c r="E141" s="50">
        <v>20</v>
      </c>
      <c r="F141" s="50">
        <v>60</v>
      </c>
      <c r="G141" s="50">
        <v>75</v>
      </c>
      <c r="H141" s="50">
        <f t="shared" si="15"/>
        <v>295</v>
      </c>
      <c r="I141" s="50">
        <v>85</v>
      </c>
      <c r="J141" s="50">
        <v>95</v>
      </c>
      <c r="K141" s="50">
        <v>115</v>
      </c>
      <c r="L141" s="50">
        <f t="shared" si="16"/>
        <v>280</v>
      </c>
      <c r="M141" s="50">
        <v>115</v>
      </c>
      <c r="N141" s="50">
        <v>85</v>
      </c>
      <c r="O141" s="50">
        <v>80</v>
      </c>
      <c r="P141" s="50">
        <f t="shared" si="17"/>
        <v>225</v>
      </c>
      <c r="Q141" s="50">
        <v>75</v>
      </c>
      <c r="R141" s="50">
        <v>75</v>
      </c>
      <c r="S141" s="50">
        <v>75</v>
      </c>
      <c r="T141" s="51">
        <f t="shared" si="20"/>
        <v>335</v>
      </c>
      <c r="U141" s="51">
        <f>SUM(U142:U156)</f>
        <v>111</v>
      </c>
      <c r="V141" s="98">
        <f t="shared" si="18"/>
        <v>33.134328358208954</v>
      </c>
      <c r="W141" s="80">
        <f t="shared" si="19"/>
        <v>11.62303664921466</v>
      </c>
    </row>
    <row r="142" spans="1:23" ht="15.75" hidden="1" customHeight="1" outlineLevel="1" x14ac:dyDescent="0.2">
      <c r="A142" s="67">
        <v>1</v>
      </c>
      <c r="B142" s="68" t="s">
        <v>225</v>
      </c>
      <c r="C142" s="99">
        <v>70</v>
      </c>
      <c r="D142" s="99">
        <f t="shared" si="14"/>
        <v>11.361256544502618</v>
      </c>
      <c r="E142" s="99">
        <v>1.4659685863874345</v>
      </c>
      <c r="F142" s="99">
        <v>4.3979057591623034</v>
      </c>
      <c r="G142" s="99">
        <v>5.4973821989528799</v>
      </c>
      <c r="H142" s="99">
        <f t="shared" si="15"/>
        <v>21.623036649214662</v>
      </c>
      <c r="I142" s="99">
        <v>6.2303664921465964</v>
      </c>
      <c r="J142" s="99">
        <v>6.9633507853403138</v>
      </c>
      <c r="K142" s="99">
        <v>8.4293193717277486</v>
      </c>
      <c r="L142" s="99">
        <f t="shared" si="16"/>
        <v>20.523560209424083</v>
      </c>
      <c r="M142" s="99">
        <v>8.4293193717277486</v>
      </c>
      <c r="N142" s="99">
        <v>6.2303664921465964</v>
      </c>
      <c r="O142" s="99">
        <v>5.8638743455497382</v>
      </c>
      <c r="P142" s="99">
        <f t="shared" si="17"/>
        <v>16.492146596858639</v>
      </c>
      <c r="Q142" s="99">
        <v>5.4973821989528799</v>
      </c>
      <c r="R142" s="99">
        <v>5.4973821989528799</v>
      </c>
      <c r="S142" s="99">
        <v>5.4973821989528799</v>
      </c>
      <c r="T142" s="51">
        <f t="shared" si="20"/>
        <v>24.554973821989527</v>
      </c>
      <c r="U142" s="51">
        <v>8</v>
      </c>
      <c r="V142" s="98">
        <f t="shared" si="18"/>
        <v>32.579957356076761</v>
      </c>
      <c r="W142" s="80">
        <f t="shared" si="19"/>
        <v>11.428571428571429</v>
      </c>
    </row>
    <row r="143" spans="1:23" ht="15.75" hidden="1" customHeight="1" outlineLevel="1" x14ac:dyDescent="0.2">
      <c r="A143" s="67">
        <v>2</v>
      </c>
      <c r="B143" s="68" t="s">
        <v>226</v>
      </c>
      <c r="C143" s="99">
        <v>60</v>
      </c>
      <c r="D143" s="99">
        <f t="shared" si="14"/>
        <v>9.7382198952879584</v>
      </c>
      <c r="E143" s="99">
        <v>1.256544502617801</v>
      </c>
      <c r="F143" s="99">
        <v>3.7696335078534031</v>
      </c>
      <c r="G143" s="99">
        <v>4.7120418848167542</v>
      </c>
      <c r="H143" s="99">
        <f t="shared" si="15"/>
        <v>18.534031413612563</v>
      </c>
      <c r="I143" s="99">
        <v>5.3403141361256541</v>
      </c>
      <c r="J143" s="99">
        <v>5.9685863874345548</v>
      </c>
      <c r="K143" s="99">
        <v>7.2251308900523563</v>
      </c>
      <c r="L143" s="99">
        <f t="shared" si="16"/>
        <v>17.591623036649217</v>
      </c>
      <c r="M143" s="99">
        <v>7.2251308900523563</v>
      </c>
      <c r="N143" s="99">
        <v>5.3403141361256541</v>
      </c>
      <c r="O143" s="99">
        <v>5.0261780104712042</v>
      </c>
      <c r="P143" s="99">
        <f t="shared" si="17"/>
        <v>14.136125654450263</v>
      </c>
      <c r="Q143" s="99">
        <v>4.7120418848167542</v>
      </c>
      <c r="R143" s="99">
        <v>4.7120418848167542</v>
      </c>
      <c r="S143" s="99">
        <v>4.7120418848167542</v>
      </c>
      <c r="T143" s="51">
        <f t="shared" si="20"/>
        <v>21.047120418848166</v>
      </c>
      <c r="U143" s="51">
        <v>9</v>
      </c>
      <c r="V143" s="98">
        <f t="shared" si="18"/>
        <v>42.761194029850749</v>
      </c>
      <c r="W143" s="80">
        <f t="shared" si="19"/>
        <v>15</v>
      </c>
    </row>
    <row r="144" spans="1:23" ht="15.75" hidden="1" customHeight="1" outlineLevel="1" x14ac:dyDescent="0.2">
      <c r="A144" s="67">
        <v>3</v>
      </c>
      <c r="B144" s="68" t="s">
        <v>227</v>
      </c>
      <c r="C144" s="99">
        <v>40</v>
      </c>
      <c r="D144" s="99">
        <f t="shared" si="14"/>
        <v>6.4921465968586389</v>
      </c>
      <c r="E144" s="99">
        <v>0.83769633507853403</v>
      </c>
      <c r="F144" s="99">
        <v>2.5130890052356021</v>
      </c>
      <c r="G144" s="99">
        <v>3.1413612565445028</v>
      </c>
      <c r="H144" s="99">
        <f t="shared" si="15"/>
        <v>12.356020942408376</v>
      </c>
      <c r="I144" s="99">
        <v>3.5602094240837694</v>
      </c>
      <c r="J144" s="99">
        <v>3.9790575916230364</v>
      </c>
      <c r="K144" s="99">
        <v>4.8167539267015709</v>
      </c>
      <c r="L144" s="99">
        <f t="shared" si="16"/>
        <v>11.727748691099476</v>
      </c>
      <c r="M144" s="99">
        <v>4.8167539267015709</v>
      </c>
      <c r="N144" s="99">
        <v>3.5602094240837694</v>
      </c>
      <c r="O144" s="99">
        <v>3.3507853403141361</v>
      </c>
      <c r="P144" s="99">
        <f t="shared" si="17"/>
        <v>9.4240837696335085</v>
      </c>
      <c r="Q144" s="99">
        <v>3.1413612565445028</v>
      </c>
      <c r="R144" s="99">
        <v>3.1413612565445028</v>
      </c>
      <c r="S144" s="99">
        <v>3.1413612565445028</v>
      </c>
      <c r="T144" s="51">
        <f t="shared" si="20"/>
        <v>14.031413612565444</v>
      </c>
      <c r="U144" s="51">
        <v>7</v>
      </c>
      <c r="V144" s="98">
        <f t="shared" si="18"/>
        <v>49.888059701492537</v>
      </c>
      <c r="W144" s="80">
        <f t="shared" si="19"/>
        <v>17.5</v>
      </c>
    </row>
    <row r="145" spans="1:23" ht="15.75" hidden="1" customHeight="1" outlineLevel="1" x14ac:dyDescent="0.2">
      <c r="A145" s="67">
        <v>4</v>
      </c>
      <c r="B145" s="68" t="s">
        <v>228</v>
      </c>
      <c r="C145" s="99">
        <v>50</v>
      </c>
      <c r="D145" s="99">
        <f t="shared" si="14"/>
        <v>8.1151832460732987</v>
      </c>
      <c r="E145" s="99">
        <v>1.0471204188481675</v>
      </c>
      <c r="F145" s="99">
        <v>3.1413612565445028</v>
      </c>
      <c r="G145" s="99">
        <v>3.9267015706806281</v>
      </c>
      <c r="H145" s="99">
        <f t="shared" si="15"/>
        <v>15.445026178010473</v>
      </c>
      <c r="I145" s="99">
        <v>4.4502617801047117</v>
      </c>
      <c r="J145" s="99">
        <v>4.9738219895287958</v>
      </c>
      <c r="K145" s="99">
        <v>6.0209424083769632</v>
      </c>
      <c r="L145" s="99">
        <f t="shared" si="16"/>
        <v>14.659685863874344</v>
      </c>
      <c r="M145" s="99">
        <v>6.0209424083769632</v>
      </c>
      <c r="N145" s="99">
        <v>4.4502617801047117</v>
      </c>
      <c r="O145" s="99">
        <v>4.1884816753926701</v>
      </c>
      <c r="P145" s="99">
        <f t="shared" si="17"/>
        <v>11.780104712041885</v>
      </c>
      <c r="Q145" s="99">
        <v>3.9267015706806281</v>
      </c>
      <c r="R145" s="99">
        <v>3.9267015706806281</v>
      </c>
      <c r="S145" s="99">
        <v>3.9267015706806281</v>
      </c>
      <c r="T145" s="51">
        <f t="shared" si="20"/>
        <v>17.539267015706805</v>
      </c>
      <c r="U145" s="51">
        <v>8</v>
      </c>
      <c r="V145" s="98">
        <f t="shared" si="18"/>
        <v>45.611940298507463</v>
      </c>
      <c r="W145" s="80">
        <f t="shared" si="19"/>
        <v>16</v>
      </c>
    </row>
    <row r="146" spans="1:23" ht="15.75" hidden="1" customHeight="1" outlineLevel="1" x14ac:dyDescent="0.2">
      <c r="A146" s="67">
        <v>5</v>
      </c>
      <c r="B146" s="68" t="s">
        <v>229</v>
      </c>
      <c r="C146" s="99">
        <v>100</v>
      </c>
      <c r="D146" s="99">
        <f t="shared" si="14"/>
        <v>16.230366492146597</v>
      </c>
      <c r="E146" s="99">
        <v>2.0942408376963351</v>
      </c>
      <c r="F146" s="99">
        <v>6.2827225130890056</v>
      </c>
      <c r="G146" s="99">
        <v>7.8534031413612562</v>
      </c>
      <c r="H146" s="99">
        <f t="shared" si="15"/>
        <v>30.890052356020945</v>
      </c>
      <c r="I146" s="99">
        <v>8.9005235602094235</v>
      </c>
      <c r="J146" s="99">
        <v>9.9476439790575917</v>
      </c>
      <c r="K146" s="99">
        <v>12.041884816753926</v>
      </c>
      <c r="L146" s="99">
        <f t="shared" si="16"/>
        <v>29.319371727748688</v>
      </c>
      <c r="M146" s="99">
        <v>12.041884816753926</v>
      </c>
      <c r="N146" s="99">
        <v>8.9005235602094235</v>
      </c>
      <c r="O146" s="99">
        <v>8.3769633507853403</v>
      </c>
      <c r="P146" s="99">
        <f t="shared" si="17"/>
        <v>23.560209424083769</v>
      </c>
      <c r="Q146" s="99">
        <v>7.8534031413612562</v>
      </c>
      <c r="R146" s="99">
        <v>7.8534031413612562</v>
      </c>
      <c r="S146" s="99">
        <v>7.8534031413612562</v>
      </c>
      <c r="T146" s="51">
        <f t="shared" si="20"/>
        <v>35.078534031413611</v>
      </c>
      <c r="U146" s="51">
        <v>6</v>
      </c>
      <c r="V146" s="98">
        <f t="shared" si="18"/>
        <v>17.1044776119403</v>
      </c>
      <c r="W146" s="80">
        <f t="shared" si="19"/>
        <v>6</v>
      </c>
    </row>
    <row r="147" spans="1:23" ht="15.75" hidden="1" customHeight="1" outlineLevel="1" x14ac:dyDescent="0.2">
      <c r="A147" s="67">
        <v>6</v>
      </c>
      <c r="B147" s="68" t="s">
        <v>230</v>
      </c>
      <c r="C147" s="99">
        <v>80</v>
      </c>
      <c r="D147" s="99">
        <f t="shared" si="14"/>
        <v>12.984293193717278</v>
      </c>
      <c r="E147" s="99">
        <v>1.6753926701570681</v>
      </c>
      <c r="F147" s="99">
        <v>5.0261780104712042</v>
      </c>
      <c r="G147" s="99">
        <v>6.2827225130890056</v>
      </c>
      <c r="H147" s="99">
        <f t="shared" si="15"/>
        <v>24.712041884816752</v>
      </c>
      <c r="I147" s="99">
        <v>7.1204188481675388</v>
      </c>
      <c r="J147" s="99">
        <v>7.9581151832460728</v>
      </c>
      <c r="K147" s="99">
        <v>9.6335078534031418</v>
      </c>
      <c r="L147" s="99">
        <f t="shared" si="16"/>
        <v>23.455497382198953</v>
      </c>
      <c r="M147" s="99">
        <v>9.6335078534031418</v>
      </c>
      <c r="N147" s="99">
        <v>7.1204188481675388</v>
      </c>
      <c r="O147" s="99">
        <v>6.7015706806282722</v>
      </c>
      <c r="P147" s="99">
        <f t="shared" si="17"/>
        <v>18.848167539267017</v>
      </c>
      <c r="Q147" s="99">
        <v>6.2827225130890056</v>
      </c>
      <c r="R147" s="99">
        <v>6.2827225130890056</v>
      </c>
      <c r="S147" s="99">
        <v>6.2827225130890056</v>
      </c>
      <c r="T147" s="51">
        <f t="shared" si="20"/>
        <v>28.062827225130889</v>
      </c>
      <c r="U147" s="51">
        <v>7</v>
      </c>
      <c r="V147" s="98">
        <f t="shared" si="18"/>
        <v>24.944029850746269</v>
      </c>
      <c r="W147" s="80">
        <f t="shared" si="19"/>
        <v>8.75</v>
      </c>
    </row>
    <row r="148" spans="1:23" ht="15.75" hidden="1" customHeight="1" outlineLevel="1" x14ac:dyDescent="0.2">
      <c r="A148" s="67">
        <v>7</v>
      </c>
      <c r="B148" s="68" t="s">
        <v>231</v>
      </c>
      <c r="C148" s="99">
        <v>40</v>
      </c>
      <c r="D148" s="99">
        <f t="shared" si="14"/>
        <v>6.4921465968586389</v>
      </c>
      <c r="E148" s="99">
        <v>0.83769633507853403</v>
      </c>
      <c r="F148" s="99">
        <v>2.5130890052356021</v>
      </c>
      <c r="G148" s="99">
        <v>3.1413612565445028</v>
      </c>
      <c r="H148" s="99">
        <f t="shared" si="15"/>
        <v>12.356020942408376</v>
      </c>
      <c r="I148" s="99">
        <v>3.5602094240837694</v>
      </c>
      <c r="J148" s="99">
        <v>3.9790575916230364</v>
      </c>
      <c r="K148" s="99">
        <v>4.8167539267015709</v>
      </c>
      <c r="L148" s="99">
        <f t="shared" si="16"/>
        <v>11.727748691099476</v>
      </c>
      <c r="M148" s="99">
        <v>4.8167539267015709</v>
      </c>
      <c r="N148" s="99">
        <v>3.5602094240837694</v>
      </c>
      <c r="O148" s="99">
        <v>3.3507853403141361</v>
      </c>
      <c r="P148" s="99">
        <f t="shared" si="17"/>
        <v>9.4240837696335085</v>
      </c>
      <c r="Q148" s="99">
        <v>3.1413612565445028</v>
      </c>
      <c r="R148" s="99">
        <v>3.1413612565445028</v>
      </c>
      <c r="S148" s="99">
        <v>3.1413612565445028</v>
      </c>
      <c r="T148" s="51">
        <f t="shared" si="20"/>
        <v>14.031413612565444</v>
      </c>
      <c r="U148" s="51">
        <v>9</v>
      </c>
      <c r="V148" s="98">
        <f t="shared" si="18"/>
        <v>64.141791044776113</v>
      </c>
      <c r="W148" s="80">
        <f t="shared" si="19"/>
        <v>22.5</v>
      </c>
    </row>
    <row r="149" spans="1:23" ht="15.75" hidden="1" customHeight="1" outlineLevel="1" x14ac:dyDescent="0.2">
      <c r="A149" s="67">
        <v>8</v>
      </c>
      <c r="B149" s="68" t="s">
        <v>232</v>
      </c>
      <c r="C149" s="99">
        <v>60</v>
      </c>
      <c r="D149" s="99">
        <f t="shared" si="14"/>
        <v>9.7382198952879584</v>
      </c>
      <c r="E149" s="99">
        <v>1.256544502617801</v>
      </c>
      <c r="F149" s="99">
        <v>3.7696335078534031</v>
      </c>
      <c r="G149" s="99">
        <v>4.7120418848167542</v>
      </c>
      <c r="H149" s="99">
        <f t="shared" si="15"/>
        <v>18.534031413612563</v>
      </c>
      <c r="I149" s="99">
        <v>5.3403141361256541</v>
      </c>
      <c r="J149" s="99">
        <v>5.9685863874345548</v>
      </c>
      <c r="K149" s="99">
        <v>7.2251308900523563</v>
      </c>
      <c r="L149" s="99">
        <f t="shared" si="16"/>
        <v>17.591623036649217</v>
      </c>
      <c r="M149" s="99">
        <v>7.2251308900523563</v>
      </c>
      <c r="N149" s="99">
        <v>5.3403141361256541</v>
      </c>
      <c r="O149" s="99">
        <v>5.0261780104712042</v>
      </c>
      <c r="P149" s="99">
        <f t="shared" si="17"/>
        <v>14.136125654450263</v>
      </c>
      <c r="Q149" s="99">
        <v>4.7120418848167542</v>
      </c>
      <c r="R149" s="99">
        <v>4.7120418848167542</v>
      </c>
      <c r="S149" s="99">
        <v>4.7120418848167542</v>
      </c>
      <c r="T149" s="51">
        <f t="shared" si="20"/>
        <v>21.047120418848166</v>
      </c>
      <c r="U149" s="51">
        <v>9</v>
      </c>
      <c r="V149" s="98">
        <f t="shared" si="18"/>
        <v>42.761194029850749</v>
      </c>
      <c r="W149" s="80">
        <f t="shared" si="19"/>
        <v>15</v>
      </c>
    </row>
    <row r="150" spans="1:23" ht="15.75" hidden="1" customHeight="1" outlineLevel="1" x14ac:dyDescent="0.2">
      <c r="A150" s="67">
        <v>9</v>
      </c>
      <c r="B150" s="68" t="s">
        <v>233</v>
      </c>
      <c r="C150" s="99">
        <v>40</v>
      </c>
      <c r="D150" s="99">
        <f t="shared" si="14"/>
        <v>6.4921465968586389</v>
      </c>
      <c r="E150" s="99">
        <v>0.83769633507853403</v>
      </c>
      <c r="F150" s="99">
        <v>2.5130890052356021</v>
      </c>
      <c r="G150" s="99">
        <v>3.1413612565445028</v>
      </c>
      <c r="H150" s="99">
        <f t="shared" si="15"/>
        <v>12.356020942408376</v>
      </c>
      <c r="I150" s="99">
        <v>3.5602094240837694</v>
      </c>
      <c r="J150" s="99">
        <v>3.9790575916230364</v>
      </c>
      <c r="K150" s="99">
        <v>4.8167539267015709</v>
      </c>
      <c r="L150" s="99">
        <f t="shared" si="16"/>
        <v>11.727748691099476</v>
      </c>
      <c r="M150" s="99">
        <v>4.8167539267015709</v>
      </c>
      <c r="N150" s="99">
        <v>3.5602094240837694</v>
      </c>
      <c r="O150" s="99">
        <v>3.3507853403141361</v>
      </c>
      <c r="P150" s="99">
        <f t="shared" si="17"/>
        <v>9.4240837696335085</v>
      </c>
      <c r="Q150" s="99">
        <v>3.1413612565445028</v>
      </c>
      <c r="R150" s="99">
        <v>3.1413612565445028</v>
      </c>
      <c r="S150" s="99">
        <v>3.1413612565445028</v>
      </c>
      <c r="T150" s="51">
        <f t="shared" si="20"/>
        <v>14.031413612565444</v>
      </c>
      <c r="U150" s="51">
        <v>7</v>
      </c>
      <c r="V150" s="98">
        <f t="shared" si="18"/>
        <v>49.888059701492537</v>
      </c>
      <c r="W150" s="80">
        <f t="shared" si="19"/>
        <v>17.5</v>
      </c>
    </row>
    <row r="151" spans="1:23" ht="15.75" hidden="1" customHeight="1" outlineLevel="1" x14ac:dyDescent="0.2">
      <c r="A151" s="67">
        <v>10</v>
      </c>
      <c r="B151" s="68" t="s">
        <v>234</v>
      </c>
      <c r="C151" s="99">
        <v>50</v>
      </c>
      <c r="D151" s="99">
        <f t="shared" si="14"/>
        <v>8.1151832460732987</v>
      </c>
      <c r="E151" s="99">
        <v>1.0471204188481675</v>
      </c>
      <c r="F151" s="99">
        <v>3.1413612565445028</v>
      </c>
      <c r="G151" s="99">
        <v>3.9267015706806281</v>
      </c>
      <c r="H151" s="99">
        <f t="shared" si="15"/>
        <v>15.445026178010473</v>
      </c>
      <c r="I151" s="99">
        <v>4.4502617801047117</v>
      </c>
      <c r="J151" s="99">
        <v>4.9738219895287958</v>
      </c>
      <c r="K151" s="99">
        <v>6.0209424083769632</v>
      </c>
      <c r="L151" s="99">
        <f t="shared" si="16"/>
        <v>14.659685863874344</v>
      </c>
      <c r="M151" s="99">
        <v>6.0209424083769632</v>
      </c>
      <c r="N151" s="99">
        <v>4.4502617801047117</v>
      </c>
      <c r="O151" s="99">
        <v>4.1884816753926701</v>
      </c>
      <c r="P151" s="99">
        <f t="shared" si="17"/>
        <v>11.780104712041885</v>
      </c>
      <c r="Q151" s="99">
        <v>3.9267015706806281</v>
      </c>
      <c r="R151" s="99">
        <v>3.9267015706806281</v>
      </c>
      <c r="S151" s="99">
        <v>3.9267015706806281</v>
      </c>
      <c r="T151" s="51">
        <f t="shared" si="20"/>
        <v>17.539267015706805</v>
      </c>
      <c r="U151" s="51">
        <v>8</v>
      </c>
      <c r="V151" s="98">
        <f t="shared" si="18"/>
        <v>45.611940298507463</v>
      </c>
      <c r="W151" s="80">
        <f t="shared" si="19"/>
        <v>16</v>
      </c>
    </row>
    <row r="152" spans="1:23" ht="15.75" hidden="1" customHeight="1" outlineLevel="1" x14ac:dyDescent="0.2">
      <c r="A152" s="67">
        <v>11</v>
      </c>
      <c r="B152" s="68" t="s">
        <v>235</v>
      </c>
      <c r="C152" s="99">
        <v>80</v>
      </c>
      <c r="D152" s="99">
        <f t="shared" si="14"/>
        <v>12.984293193717278</v>
      </c>
      <c r="E152" s="99">
        <v>1.6753926701570681</v>
      </c>
      <c r="F152" s="99">
        <v>5.0261780104712042</v>
      </c>
      <c r="G152" s="99">
        <v>6.2827225130890056</v>
      </c>
      <c r="H152" s="99">
        <f t="shared" si="15"/>
        <v>24.712041884816752</v>
      </c>
      <c r="I152" s="99">
        <v>7.1204188481675388</v>
      </c>
      <c r="J152" s="99">
        <v>7.9581151832460728</v>
      </c>
      <c r="K152" s="99">
        <v>9.6335078534031418</v>
      </c>
      <c r="L152" s="99">
        <f t="shared" si="16"/>
        <v>23.455497382198953</v>
      </c>
      <c r="M152" s="99">
        <v>9.6335078534031418</v>
      </c>
      <c r="N152" s="99">
        <v>7.1204188481675388</v>
      </c>
      <c r="O152" s="99">
        <v>6.7015706806282722</v>
      </c>
      <c r="P152" s="99">
        <f t="shared" si="17"/>
        <v>18.848167539267017</v>
      </c>
      <c r="Q152" s="99">
        <v>6.2827225130890056</v>
      </c>
      <c r="R152" s="99">
        <v>6.2827225130890056</v>
      </c>
      <c r="S152" s="99">
        <v>6.2827225130890056</v>
      </c>
      <c r="T152" s="51">
        <f t="shared" si="20"/>
        <v>28.062827225130889</v>
      </c>
      <c r="U152" s="51">
        <v>6</v>
      </c>
      <c r="V152" s="98">
        <f t="shared" si="18"/>
        <v>21.380597014925375</v>
      </c>
      <c r="W152" s="80">
        <f t="shared" si="19"/>
        <v>7.5</v>
      </c>
    </row>
    <row r="153" spans="1:23" ht="15.75" hidden="1" customHeight="1" outlineLevel="1" x14ac:dyDescent="0.2">
      <c r="A153" s="67">
        <v>12</v>
      </c>
      <c r="B153" s="68" t="s">
        <v>236</v>
      </c>
      <c r="C153" s="99">
        <v>45</v>
      </c>
      <c r="D153" s="99">
        <f t="shared" si="14"/>
        <v>7.3036649214659688</v>
      </c>
      <c r="E153" s="99">
        <v>0.94240837696335089</v>
      </c>
      <c r="F153" s="99">
        <v>2.8272251308900529</v>
      </c>
      <c r="G153" s="99">
        <v>3.5340314136125652</v>
      </c>
      <c r="H153" s="99">
        <f t="shared" si="15"/>
        <v>13.900523560209425</v>
      </c>
      <c r="I153" s="99">
        <v>4.005235602094241</v>
      </c>
      <c r="J153" s="99">
        <v>4.4764397905759159</v>
      </c>
      <c r="K153" s="99">
        <v>5.4188481675392675</v>
      </c>
      <c r="L153" s="99">
        <f t="shared" si="16"/>
        <v>13.193717277486911</v>
      </c>
      <c r="M153" s="99">
        <v>5.4188481675392675</v>
      </c>
      <c r="N153" s="99">
        <v>4.005235602094241</v>
      </c>
      <c r="O153" s="99">
        <v>3.7696335078534036</v>
      </c>
      <c r="P153" s="99">
        <f t="shared" si="17"/>
        <v>10.602094240837696</v>
      </c>
      <c r="Q153" s="99">
        <v>3.5340314136125652</v>
      </c>
      <c r="R153" s="99">
        <v>3.5340314136125652</v>
      </c>
      <c r="S153" s="99">
        <v>3.5340314136125652</v>
      </c>
      <c r="T153" s="51">
        <f t="shared" si="20"/>
        <v>15.785340314136125</v>
      </c>
      <c r="U153" s="51">
        <v>7</v>
      </c>
      <c r="V153" s="98">
        <f t="shared" si="18"/>
        <v>44.344941956882252</v>
      </c>
      <c r="W153" s="80">
        <f t="shared" si="19"/>
        <v>15.555555555555555</v>
      </c>
    </row>
    <row r="154" spans="1:23" ht="15.75" hidden="1" customHeight="1" outlineLevel="1" x14ac:dyDescent="0.2">
      <c r="A154" s="67">
        <v>13</v>
      </c>
      <c r="B154" s="68" t="s">
        <v>237</v>
      </c>
      <c r="C154" s="99">
        <v>80</v>
      </c>
      <c r="D154" s="99">
        <f t="shared" si="14"/>
        <v>12.984293193717278</v>
      </c>
      <c r="E154" s="99">
        <v>1.6753926701570681</v>
      </c>
      <c r="F154" s="99">
        <v>5.0261780104712042</v>
      </c>
      <c r="G154" s="99">
        <v>6.2827225130890056</v>
      </c>
      <c r="H154" s="99">
        <f t="shared" si="15"/>
        <v>24.712041884816752</v>
      </c>
      <c r="I154" s="99">
        <v>7.1204188481675388</v>
      </c>
      <c r="J154" s="99">
        <v>7.9581151832460728</v>
      </c>
      <c r="K154" s="99">
        <v>9.6335078534031418</v>
      </c>
      <c r="L154" s="99">
        <f t="shared" si="16"/>
        <v>23.455497382198953</v>
      </c>
      <c r="M154" s="99">
        <v>9.6335078534031418</v>
      </c>
      <c r="N154" s="99">
        <v>7.1204188481675388</v>
      </c>
      <c r="O154" s="99">
        <v>6.7015706806282722</v>
      </c>
      <c r="P154" s="99">
        <f t="shared" si="17"/>
        <v>18.848167539267017</v>
      </c>
      <c r="Q154" s="99">
        <v>6.2827225130890056</v>
      </c>
      <c r="R154" s="99">
        <v>6.2827225130890056</v>
      </c>
      <c r="S154" s="99">
        <v>6.2827225130890056</v>
      </c>
      <c r="T154" s="51">
        <f t="shared" si="20"/>
        <v>28.062827225130889</v>
      </c>
      <c r="U154" s="51">
        <v>6</v>
      </c>
      <c r="V154" s="98">
        <f t="shared" si="18"/>
        <v>21.380597014925375</v>
      </c>
      <c r="W154" s="80">
        <f t="shared" si="19"/>
        <v>7.5</v>
      </c>
    </row>
    <row r="155" spans="1:23" ht="15.75" hidden="1" customHeight="1" outlineLevel="1" x14ac:dyDescent="0.2">
      <c r="A155" s="67">
        <v>14</v>
      </c>
      <c r="B155" s="68" t="s">
        <v>238</v>
      </c>
      <c r="C155" s="99">
        <v>100</v>
      </c>
      <c r="D155" s="99">
        <f t="shared" si="14"/>
        <v>16.230366492146597</v>
      </c>
      <c r="E155" s="99">
        <v>2.0942408376963351</v>
      </c>
      <c r="F155" s="99">
        <v>6.2827225130890056</v>
      </c>
      <c r="G155" s="99">
        <v>7.8534031413612562</v>
      </c>
      <c r="H155" s="99">
        <f t="shared" si="15"/>
        <v>30.890052356020945</v>
      </c>
      <c r="I155" s="99">
        <v>8.9005235602094235</v>
      </c>
      <c r="J155" s="99">
        <v>9.9476439790575917</v>
      </c>
      <c r="K155" s="99">
        <v>12.041884816753926</v>
      </c>
      <c r="L155" s="99">
        <f t="shared" si="16"/>
        <v>29.319371727748688</v>
      </c>
      <c r="M155" s="99">
        <v>12.041884816753926</v>
      </c>
      <c r="N155" s="99">
        <v>8.9005235602094235</v>
      </c>
      <c r="O155" s="99">
        <v>8.3769633507853403</v>
      </c>
      <c r="P155" s="99">
        <f t="shared" si="17"/>
        <v>23.560209424083769</v>
      </c>
      <c r="Q155" s="99">
        <v>7.8534031413612562</v>
      </c>
      <c r="R155" s="99">
        <v>7.8534031413612562</v>
      </c>
      <c r="S155" s="99">
        <v>7.8534031413612562</v>
      </c>
      <c r="T155" s="51">
        <f t="shared" si="20"/>
        <v>35.078534031413611</v>
      </c>
      <c r="U155" s="51">
        <v>8</v>
      </c>
      <c r="V155" s="98">
        <f t="shared" si="18"/>
        <v>22.805970149253731</v>
      </c>
      <c r="W155" s="80">
        <f t="shared" si="19"/>
        <v>8</v>
      </c>
    </row>
    <row r="156" spans="1:23" ht="15.75" hidden="1" customHeight="1" outlineLevel="1" x14ac:dyDescent="0.2">
      <c r="A156" s="67">
        <v>15</v>
      </c>
      <c r="B156" s="68" t="s">
        <v>239</v>
      </c>
      <c r="C156" s="99">
        <v>60</v>
      </c>
      <c r="D156" s="99">
        <f t="shared" si="14"/>
        <v>9.7382198952879584</v>
      </c>
      <c r="E156" s="99">
        <v>1.256544502617801</v>
      </c>
      <c r="F156" s="99">
        <v>3.7696335078534031</v>
      </c>
      <c r="G156" s="99">
        <v>4.7120418848167542</v>
      </c>
      <c r="H156" s="99">
        <f t="shared" si="15"/>
        <v>18.534031413612563</v>
      </c>
      <c r="I156" s="99">
        <v>5.3403141361256541</v>
      </c>
      <c r="J156" s="99">
        <v>5.9685863874345548</v>
      </c>
      <c r="K156" s="99">
        <v>7.2251308900523563</v>
      </c>
      <c r="L156" s="99">
        <f t="shared" si="16"/>
        <v>17.591623036649217</v>
      </c>
      <c r="M156" s="99">
        <v>7.2251308900523563</v>
      </c>
      <c r="N156" s="99">
        <v>5.3403141361256541</v>
      </c>
      <c r="O156" s="99">
        <v>5.0261780104712042</v>
      </c>
      <c r="P156" s="99">
        <f t="shared" si="17"/>
        <v>14.136125654450263</v>
      </c>
      <c r="Q156" s="99">
        <v>4.7120418848167542</v>
      </c>
      <c r="R156" s="99">
        <v>4.7120418848167542</v>
      </c>
      <c r="S156" s="99">
        <v>4.7120418848167542</v>
      </c>
      <c r="T156" s="51">
        <f t="shared" si="20"/>
        <v>21.047120418848166</v>
      </c>
      <c r="U156" s="51">
        <v>6</v>
      </c>
      <c r="V156" s="98">
        <f t="shared" si="18"/>
        <v>28.507462686567166</v>
      </c>
      <c r="W156" s="80">
        <f t="shared" si="19"/>
        <v>10</v>
      </c>
    </row>
    <row r="157" spans="1:23" ht="23.25" customHeight="1" collapsed="1" x14ac:dyDescent="0.2">
      <c r="A157" s="48">
        <v>11</v>
      </c>
      <c r="B157" s="49" t="s">
        <v>286</v>
      </c>
      <c r="C157" s="50">
        <v>850</v>
      </c>
      <c r="D157" s="50">
        <f t="shared" si="14"/>
        <v>155</v>
      </c>
      <c r="E157" s="50">
        <v>20</v>
      </c>
      <c r="F157" s="50">
        <v>60</v>
      </c>
      <c r="G157" s="50">
        <v>75</v>
      </c>
      <c r="H157" s="50">
        <f t="shared" si="15"/>
        <v>280</v>
      </c>
      <c r="I157" s="50">
        <v>85</v>
      </c>
      <c r="J157" s="50">
        <v>95</v>
      </c>
      <c r="K157" s="50">
        <v>100</v>
      </c>
      <c r="L157" s="50">
        <f t="shared" si="16"/>
        <v>235</v>
      </c>
      <c r="M157" s="50">
        <v>100</v>
      </c>
      <c r="N157" s="50">
        <v>70</v>
      </c>
      <c r="O157" s="50">
        <v>65</v>
      </c>
      <c r="P157" s="50">
        <f t="shared" si="17"/>
        <v>180</v>
      </c>
      <c r="Q157" s="50">
        <v>60</v>
      </c>
      <c r="R157" s="50">
        <v>60</v>
      </c>
      <c r="S157" s="50">
        <v>60</v>
      </c>
      <c r="T157" s="51">
        <f t="shared" si="20"/>
        <v>335</v>
      </c>
      <c r="U157" s="51">
        <v>23</v>
      </c>
      <c r="V157" s="98">
        <f t="shared" si="18"/>
        <v>6.8656716417910451</v>
      </c>
      <c r="W157" s="80">
        <f t="shared" si="19"/>
        <v>2.7058823529411762</v>
      </c>
    </row>
    <row r="158" spans="1:23" ht="15.75" hidden="1" customHeight="1" outlineLevel="1" x14ac:dyDescent="0.2">
      <c r="A158" s="52">
        <v>1</v>
      </c>
      <c r="B158" s="75" t="s">
        <v>80</v>
      </c>
      <c r="C158" s="52">
        <v>82</v>
      </c>
      <c r="D158" s="52">
        <f t="shared" si="14"/>
        <v>17</v>
      </c>
      <c r="E158" s="52">
        <v>3</v>
      </c>
      <c r="F158" s="52">
        <v>6</v>
      </c>
      <c r="G158" s="52">
        <v>8</v>
      </c>
      <c r="H158" s="52">
        <f t="shared" si="15"/>
        <v>25</v>
      </c>
      <c r="I158" s="52">
        <v>8</v>
      </c>
      <c r="J158" s="52">
        <v>8</v>
      </c>
      <c r="K158" s="52">
        <v>9</v>
      </c>
      <c r="L158" s="52">
        <f t="shared" si="16"/>
        <v>22</v>
      </c>
      <c r="M158" s="52">
        <v>9</v>
      </c>
      <c r="N158" s="52">
        <v>7</v>
      </c>
      <c r="O158" s="52">
        <v>6</v>
      </c>
      <c r="P158" s="52">
        <f t="shared" si="17"/>
        <v>18</v>
      </c>
      <c r="Q158" s="52">
        <v>6</v>
      </c>
      <c r="R158" s="52">
        <v>6</v>
      </c>
      <c r="S158" s="52">
        <v>6</v>
      </c>
      <c r="T158" s="51">
        <f t="shared" si="20"/>
        <v>33</v>
      </c>
      <c r="U158" s="51">
        <v>4</v>
      </c>
      <c r="V158" s="98">
        <f t="shared" si="18"/>
        <v>12.121212121212121</v>
      </c>
      <c r="W158" s="80">
        <f t="shared" si="19"/>
        <v>4.8780487804878048</v>
      </c>
    </row>
    <row r="159" spans="1:23" ht="15.75" hidden="1" customHeight="1" outlineLevel="1" x14ac:dyDescent="0.2">
      <c r="A159" s="52">
        <v>2</v>
      </c>
      <c r="B159" s="75" t="s">
        <v>81</v>
      </c>
      <c r="C159" s="52">
        <v>63</v>
      </c>
      <c r="D159" s="52">
        <f t="shared" si="14"/>
        <v>11</v>
      </c>
      <c r="E159" s="52">
        <v>1</v>
      </c>
      <c r="F159" s="52">
        <v>4</v>
      </c>
      <c r="G159" s="52">
        <v>6</v>
      </c>
      <c r="H159" s="52">
        <f t="shared" si="15"/>
        <v>22</v>
      </c>
      <c r="I159" s="52">
        <v>7</v>
      </c>
      <c r="J159" s="52">
        <v>7</v>
      </c>
      <c r="K159" s="52">
        <v>8</v>
      </c>
      <c r="L159" s="52">
        <f t="shared" si="16"/>
        <v>18</v>
      </c>
      <c r="M159" s="52">
        <v>8</v>
      </c>
      <c r="N159" s="52">
        <v>5</v>
      </c>
      <c r="O159" s="52">
        <v>5</v>
      </c>
      <c r="P159" s="52">
        <f t="shared" si="17"/>
        <v>12</v>
      </c>
      <c r="Q159" s="52">
        <v>4</v>
      </c>
      <c r="R159" s="52">
        <v>4</v>
      </c>
      <c r="S159" s="52">
        <v>4</v>
      </c>
      <c r="T159" s="51">
        <f t="shared" si="20"/>
        <v>25</v>
      </c>
      <c r="U159" s="51"/>
      <c r="V159" s="98">
        <f t="shared" si="18"/>
        <v>0</v>
      </c>
      <c r="W159" s="80">
        <f t="shared" si="19"/>
        <v>0</v>
      </c>
    </row>
    <row r="160" spans="1:23" ht="15.75" hidden="1" customHeight="1" outlineLevel="1" x14ac:dyDescent="0.2">
      <c r="A160" s="52">
        <v>3</v>
      </c>
      <c r="B160" s="75" t="s">
        <v>82</v>
      </c>
      <c r="C160" s="52">
        <v>37</v>
      </c>
      <c r="D160" s="52">
        <f t="shared" si="14"/>
        <v>7</v>
      </c>
      <c r="E160" s="52">
        <v>1</v>
      </c>
      <c r="F160" s="52">
        <v>3</v>
      </c>
      <c r="G160" s="52">
        <v>3</v>
      </c>
      <c r="H160" s="52">
        <f t="shared" si="15"/>
        <v>11</v>
      </c>
      <c r="I160" s="52">
        <v>3</v>
      </c>
      <c r="J160" s="52">
        <v>4</v>
      </c>
      <c r="K160" s="52">
        <v>4</v>
      </c>
      <c r="L160" s="52">
        <f t="shared" si="16"/>
        <v>10</v>
      </c>
      <c r="M160" s="52">
        <v>4</v>
      </c>
      <c r="N160" s="52">
        <v>3</v>
      </c>
      <c r="O160" s="52">
        <v>3</v>
      </c>
      <c r="P160" s="52">
        <f t="shared" si="17"/>
        <v>9</v>
      </c>
      <c r="Q160" s="52">
        <v>3</v>
      </c>
      <c r="R160" s="52">
        <v>3</v>
      </c>
      <c r="S160" s="52">
        <v>3</v>
      </c>
      <c r="T160" s="51">
        <f t="shared" si="20"/>
        <v>14</v>
      </c>
      <c r="U160" s="51">
        <v>2</v>
      </c>
      <c r="V160" s="98">
        <f t="shared" si="18"/>
        <v>14.285714285714285</v>
      </c>
      <c r="W160" s="80">
        <f t="shared" si="19"/>
        <v>5.4054054054054053</v>
      </c>
    </row>
    <row r="161" spans="1:23" ht="15.75" hidden="1" customHeight="1" outlineLevel="1" x14ac:dyDescent="0.2">
      <c r="A161" s="52">
        <v>4</v>
      </c>
      <c r="B161" s="75" t="s">
        <v>83</v>
      </c>
      <c r="C161" s="52">
        <v>33</v>
      </c>
      <c r="D161" s="52">
        <f t="shared" si="14"/>
        <v>6</v>
      </c>
      <c r="E161" s="52">
        <v>1</v>
      </c>
      <c r="F161" s="52">
        <v>2</v>
      </c>
      <c r="G161" s="52">
        <v>3</v>
      </c>
      <c r="H161" s="52">
        <f t="shared" si="15"/>
        <v>11</v>
      </c>
      <c r="I161" s="52">
        <v>3</v>
      </c>
      <c r="J161" s="52">
        <v>4</v>
      </c>
      <c r="K161" s="52">
        <v>4</v>
      </c>
      <c r="L161" s="52">
        <f t="shared" si="16"/>
        <v>10</v>
      </c>
      <c r="M161" s="52">
        <v>4</v>
      </c>
      <c r="N161" s="52">
        <v>3</v>
      </c>
      <c r="O161" s="52">
        <v>3</v>
      </c>
      <c r="P161" s="52">
        <f t="shared" si="17"/>
        <v>6</v>
      </c>
      <c r="Q161" s="52">
        <v>2</v>
      </c>
      <c r="R161" s="52">
        <v>2</v>
      </c>
      <c r="S161" s="52">
        <v>2</v>
      </c>
      <c r="T161" s="51">
        <f t="shared" si="20"/>
        <v>13</v>
      </c>
      <c r="U161" s="51"/>
      <c r="V161" s="98">
        <f t="shared" si="18"/>
        <v>0</v>
      </c>
      <c r="W161" s="80">
        <f t="shared" si="19"/>
        <v>0</v>
      </c>
    </row>
    <row r="162" spans="1:23" ht="15.75" hidden="1" customHeight="1" outlineLevel="1" x14ac:dyDescent="0.2">
      <c r="A162" s="52">
        <v>5</v>
      </c>
      <c r="B162" s="75" t="s">
        <v>84</v>
      </c>
      <c r="C162" s="52">
        <v>69</v>
      </c>
      <c r="D162" s="52">
        <f t="shared" si="14"/>
        <v>12</v>
      </c>
      <c r="E162" s="52">
        <v>1</v>
      </c>
      <c r="F162" s="52">
        <v>5</v>
      </c>
      <c r="G162" s="52">
        <v>6</v>
      </c>
      <c r="H162" s="52">
        <f t="shared" si="15"/>
        <v>23</v>
      </c>
      <c r="I162" s="52">
        <v>7</v>
      </c>
      <c r="J162" s="52">
        <v>8</v>
      </c>
      <c r="K162" s="52">
        <v>8</v>
      </c>
      <c r="L162" s="52">
        <f t="shared" si="16"/>
        <v>19</v>
      </c>
      <c r="M162" s="52">
        <v>8</v>
      </c>
      <c r="N162" s="52">
        <v>6</v>
      </c>
      <c r="O162" s="52">
        <v>5</v>
      </c>
      <c r="P162" s="52">
        <f t="shared" si="17"/>
        <v>15</v>
      </c>
      <c r="Q162" s="52">
        <v>5</v>
      </c>
      <c r="R162" s="52">
        <v>5</v>
      </c>
      <c r="S162" s="52">
        <v>5</v>
      </c>
      <c r="T162" s="51">
        <f t="shared" si="20"/>
        <v>27</v>
      </c>
      <c r="U162" s="51"/>
      <c r="V162" s="98">
        <f t="shared" si="18"/>
        <v>0</v>
      </c>
      <c r="W162" s="80">
        <f t="shared" si="19"/>
        <v>0</v>
      </c>
    </row>
    <row r="163" spans="1:23" ht="15.75" hidden="1" customHeight="1" outlineLevel="1" x14ac:dyDescent="0.2">
      <c r="A163" s="52">
        <v>6</v>
      </c>
      <c r="B163" s="75" t="s">
        <v>85</v>
      </c>
      <c r="C163" s="52">
        <v>17</v>
      </c>
      <c r="D163" s="52">
        <f t="shared" si="14"/>
        <v>3</v>
      </c>
      <c r="E163" s="52"/>
      <c r="F163" s="52">
        <v>1</v>
      </c>
      <c r="G163" s="52">
        <v>2</v>
      </c>
      <c r="H163" s="52">
        <f t="shared" si="15"/>
        <v>6</v>
      </c>
      <c r="I163" s="52">
        <v>2</v>
      </c>
      <c r="J163" s="52">
        <v>2</v>
      </c>
      <c r="K163" s="52">
        <v>2</v>
      </c>
      <c r="L163" s="52">
        <f t="shared" si="16"/>
        <v>5</v>
      </c>
      <c r="M163" s="52">
        <v>2</v>
      </c>
      <c r="N163" s="52">
        <v>2</v>
      </c>
      <c r="O163" s="52">
        <v>1</v>
      </c>
      <c r="P163" s="52">
        <f t="shared" si="17"/>
        <v>3</v>
      </c>
      <c r="Q163" s="52">
        <v>1</v>
      </c>
      <c r="R163" s="52">
        <v>1</v>
      </c>
      <c r="S163" s="52">
        <v>1</v>
      </c>
      <c r="T163" s="51">
        <f t="shared" si="20"/>
        <v>7</v>
      </c>
      <c r="U163" s="51"/>
      <c r="V163" s="98">
        <f t="shared" si="18"/>
        <v>0</v>
      </c>
      <c r="W163" s="80">
        <f t="shared" si="19"/>
        <v>0</v>
      </c>
    </row>
    <row r="164" spans="1:23" ht="15.75" hidden="1" customHeight="1" outlineLevel="1" x14ac:dyDescent="0.2">
      <c r="A164" s="52">
        <v>7</v>
      </c>
      <c r="B164" s="75" t="s">
        <v>86</v>
      </c>
      <c r="C164" s="52">
        <v>48</v>
      </c>
      <c r="D164" s="52">
        <f t="shared" si="14"/>
        <v>8</v>
      </c>
      <c r="E164" s="52">
        <v>1</v>
      </c>
      <c r="F164" s="52">
        <v>3</v>
      </c>
      <c r="G164" s="52">
        <v>4</v>
      </c>
      <c r="H164" s="52">
        <f t="shared" si="15"/>
        <v>17</v>
      </c>
      <c r="I164" s="52">
        <v>5</v>
      </c>
      <c r="J164" s="52">
        <v>6</v>
      </c>
      <c r="K164" s="52">
        <v>6</v>
      </c>
      <c r="L164" s="52">
        <f t="shared" si="16"/>
        <v>14</v>
      </c>
      <c r="M164" s="52">
        <v>6</v>
      </c>
      <c r="N164" s="52">
        <v>4</v>
      </c>
      <c r="O164" s="52">
        <v>4</v>
      </c>
      <c r="P164" s="52">
        <f t="shared" si="17"/>
        <v>9</v>
      </c>
      <c r="Q164" s="52">
        <v>3</v>
      </c>
      <c r="R164" s="52">
        <v>3</v>
      </c>
      <c r="S164" s="52">
        <v>3</v>
      </c>
      <c r="T164" s="51">
        <f t="shared" si="20"/>
        <v>19</v>
      </c>
      <c r="U164" s="51"/>
      <c r="V164" s="98">
        <f t="shared" si="18"/>
        <v>0</v>
      </c>
      <c r="W164" s="80">
        <f t="shared" si="19"/>
        <v>0</v>
      </c>
    </row>
    <row r="165" spans="1:23" ht="15.75" hidden="1" customHeight="1" outlineLevel="1" x14ac:dyDescent="0.2">
      <c r="A165" s="52">
        <v>8</v>
      </c>
      <c r="B165" s="75" t="s">
        <v>87</v>
      </c>
      <c r="C165" s="52">
        <v>59</v>
      </c>
      <c r="D165" s="52">
        <f t="shared" si="14"/>
        <v>10</v>
      </c>
      <c r="E165" s="52">
        <v>1</v>
      </c>
      <c r="F165" s="52">
        <v>4</v>
      </c>
      <c r="G165" s="52">
        <v>5</v>
      </c>
      <c r="H165" s="52">
        <f t="shared" si="15"/>
        <v>20</v>
      </c>
      <c r="I165" s="52">
        <v>6</v>
      </c>
      <c r="J165" s="52">
        <v>7</v>
      </c>
      <c r="K165" s="52">
        <v>7</v>
      </c>
      <c r="L165" s="52">
        <f t="shared" si="16"/>
        <v>17</v>
      </c>
      <c r="M165" s="52">
        <v>7</v>
      </c>
      <c r="N165" s="52">
        <v>5</v>
      </c>
      <c r="O165" s="52">
        <v>5</v>
      </c>
      <c r="P165" s="52">
        <f t="shared" si="17"/>
        <v>12</v>
      </c>
      <c r="Q165" s="52">
        <v>4</v>
      </c>
      <c r="R165" s="52">
        <v>4</v>
      </c>
      <c r="S165" s="52">
        <v>4</v>
      </c>
      <c r="T165" s="51">
        <f t="shared" si="20"/>
        <v>23</v>
      </c>
      <c r="U165" s="51">
        <v>2</v>
      </c>
      <c r="V165" s="98">
        <f t="shared" si="18"/>
        <v>8.695652173913043</v>
      </c>
      <c r="W165" s="80">
        <f t="shared" si="19"/>
        <v>3.3898305084745761</v>
      </c>
    </row>
    <row r="166" spans="1:23" ht="15.75" hidden="1" customHeight="1" outlineLevel="1" x14ac:dyDescent="0.2">
      <c r="A166" s="52">
        <v>9</v>
      </c>
      <c r="B166" s="75" t="s">
        <v>88</v>
      </c>
      <c r="C166" s="52">
        <v>52</v>
      </c>
      <c r="D166" s="52">
        <f t="shared" si="14"/>
        <v>9</v>
      </c>
      <c r="E166" s="52">
        <v>1</v>
      </c>
      <c r="F166" s="52">
        <v>4</v>
      </c>
      <c r="G166" s="52">
        <v>4</v>
      </c>
      <c r="H166" s="52">
        <f t="shared" si="15"/>
        <v>17</v>
      </c>
      <c r="I166" s="52">
        <v>5</v>
      </c>
      <c r="J166" s="52">
        <v>6</v>
      </c>
      <c r="K166" s="52">
        <v>6</v>
      </c>
      <c r="L166" s="52">
        <f t="shared" si="16"/>
        <v>14</v>
      </c>
      <c r="M166" s="52">
        <v>6</v>
      </c>
      <c r="N166" s="52">
        <v>4</v>
      </c>
      <c r="O166" s="52">
        <v>4</v>
      </c>
      <c r="P166" s="52">
        <f t="shared" si="17"/>
        <v>12</v>
      </c>
      <c r="Q166" s="52">
        <v>4</v>
      </c>
      <c r="R166" s="52">
        <v>4</v>
      </c>
      <c r="S166" s="52">
        <v>4</v>
      </c>
      <c r="T166" s="51">
        <f t="shared" si="20"/>
        <v>20</v>
      </c>
      <c r="U166" s="51">
        <v>2</v>
      </c>
      <c r="V166" s="98">
        <f t="shared" si="18"/>
        <v>10</v>
      </c>
      <c r="W166" s="80">
        <f t="shared" si="19"/>
        <v>3.8461538461538463</v>
      </c>
    </row>
    <row r="167" spans="1:23" ht="15.75" hidden="1" customHeight="1" outlineLevel="1" x14ac:dyDescent="0.2">
      <c r="A167" s="52">
        <v>10</v>
      </c>
      <c r="B167" s="75" t="s">
        <v>89</v>
      </c>
      <c r="C167" s="52">
        <v>32</v>
      </c>
      <c r="D167" s="52">
        <f t="shared" si="14"/>
        <v>7</v>
      </c>
      <c r="E167" s="52">
        <v>1</v>
      </c>
      <c r="F167" s="52">
        <v>3</v>
      </c>
      <c r="G167" s="52">
        <v>3</v>
      </c>
      <c r="H167" s="52">
        <f t="shared" si="15"/>
        <v>9</v>
      </c>
      <c r="I167" s="52">
        <v>3</v>
      </c>
      <c r="J167" s="52">
        <v>3</v>
      </c>
      <c r="K167" s="52">
        <v>3</v>
      </c>
      <c r="L167" s="52">
        <f t="shared" si="16"/>
        <v>7</v>
      </c>
      <c r="M167" s="52">
        <v>3</v>
      </c>
      <c r="N167" s="52">
        <v>2</v>
      </c>
      <c r="O167" s="52">
        <v>2</v>
      </c>
      <c r="P167" s="52">
        <f t="shared" si="17"/>
        <v>9</v>
      </c>
      <c r="Q167" s="52">
        <v>3</v>
      </c>
      <c r="R167" s="52">
        <v>3</v>
      </c>
      <c r="S167" s="52">
        <v>3</v>
      </c>
      <c r="T167" s="51">
        <f t="shared" si="20"/>
        <v>13</v>
      </c>
      <c r="U167" s="51">
        <v>2</v>
      </c>
      <c r="V167" s="98">
        <f t="shared" si="18"/>
        <v>15.384615384615385</v>
      </c>
      <c r="W167" s="80">
        <f t="shared" si="19"/>
        <v>6.25</v>
      </c>
    </row>
    <row r="168" spans="1:23" ht="15.75" hidden="1" customHeight="1" outlineLevel="1" x14ac:dyDescent="0.2">
      <c r="A168" s="52">
        <v>11</v>
      </c>
      <c r="B168" s="75" t="s">
        <v>90</v>
      </c>
      <c r="C168" s="52">
        <v>18</v>
      </c>
      <c r="D168" s="52">
        <f t="shared" si="14"/>
        <v>4</v>
      </c>
      <c r="E168" s="52">
        <v>1</v>
      </c>
      <c r="F168" s="52">
        <v>1</v>
      </c>
      <c r="G168" s="52">
        <v>2</v>
      </c>
      <c r="H168" s="52">
        <f t="shared" si="15"/>
        <v>7</v>
      </c>
      <c r="I168" s="52">
        <v>3</v>
      </c>
      <c r="J168" s="52">
        <v>2</v>
      </c>
      <c r="K168" s="52">
        <v>2</v>
      </c>
      <c r="L168" s="52">
        <f t="shared" si="16"/>
        <v>4</v>
      </c>
      <c r="M168" s="52">
        <v>2</v>
      </c>
      <c r="N168" s="52">
        <v>1</v>
      </c>
      <c r="O168" s="52">
        <v>1</v>
      </c>
      <c r="P168" s="52">
        <f t="shared" si="17"/>
        <v>3</v>
      </c>
      <c r="Q168" s="52">
        <v>1</v>
      </c>
      <c r="R168" s="52">
        <v>1</v>
      </c>
      <c r="S168" s="52">
        <v>1</v>
      </c>
      <c r="T168" s="51">
        <f t="shared" si="20"/>
        <v>9</v>
      </c>
      <c r="U168" s="51">
        <v>2</v>
      </c>
      <c r="V168" s="98">
        <f t="shared" si="18"/>
        <v>22.222222222222221</v>
      </c>
      <c r="W168" s="80">
        <f t="shared" si="19"/>
        <v>11.111111111111111</v>
      </c>
    </row>
    <row r="169" spans="1:23" ht="15.75" hidden="1" customHeight="1" outlineLevel="1" x14ac:dyDescent="0.2">
      <c r="A169" s="52">
        <v>12</v>
      </c>
      <c r="B169" s="75" t="s">
        <v>91</v>
      </c>
      <c r="C169" s="52">
        <v>12</v>
      </c>
      <c r="D169" s="52">
        <f t="shared" si="14"/>
        <v>2</v>
      </c>
      <c r="E169" s="52"/>
      <c r="F169" s="52">
        <v>1</v>
      </c>
      <c r="G169" s="52">
        <v>1</v>
      </c>
      <c r="H169" s="52">
        <f t="shared" si="15"/>
        <v>4</v>
      </c>
      <c r="I169" s="52">
        <v>2</v>
      </c>
      <c r="J169" s="52">
        <v>1</v>
      </c>
      <c r="K169" s="52">
        <v>1</v>
      </c>
      <c r="L169" s="52">
        <f t="shared" si="16"/>
        <v>3</v>
      </c>
      <c r="M169" s="52">
        <v>1</v>
      </c>
      <c r="N169" s="52">
        <v>1</v>
      </c>
      <c r="O169" s="52">
        <v>1</v>
      </c>
      <c r="P169" s="52">
        <f t="shared" si="17"/>
        <v>3</v>
      </c>
      <c r="Q169" s="52">
        <v>1</v>
      </c>
      <c r="R169" s="52">
        <v>1</v>
      </c>
      <c r="S169" s="52">
        <v>1</v>
      </c>
      <c r="T169" s="51">
        <f t="shared" si="20"/>
        <v>5</v>
      </c>
      <c r="U169" s="51">
        <v>1</v>
      </c>
      <c r="V169" s="98">
        <f t="shared" si="18"/>
        <v>20</v>
      </c>
      <c r="W169" s="80">
        <f t="shared" si="19"/>
        <v>8.3333333333333321</v>
      </c>
    </row>
    <row r="170" spans="1:23" ht="15.75" hidden="1" customHeight="1" outlineLevel="1" x14ac:dyDescent="0.2">
      <c r="A170" s="52">
        <v>13</v>
      </c>
      <c r="B170" s="75" t="s">
        <v>92</v>
      </c>
      <c r="C170" s="52">
        <v>4</v>
      </c>
      <c r="D170" s="52">
        <f t="shared" si="14"/>
        <v>0</v>
      </c>
      <c r="E170" s="52"/>
      <c r="F170" s="52"/>
      <c r="G170" s="52"/>
      <c r="H170" s="52">
        <f t="shared" si="15"/>
        <v>3</v>
      </c>
      <c r="I170" s="52">
        <v>1</v>
      </c>
      <c r="J170" s="52">
        <v>1</v>
      </c>
      <c r="K170" s="52">
        <v>1</v>
      </c>
      <c r="L170" s="52">
        <f t="shared" si="16"/>
        <v>1</v>
      </c>
      <c r="M170" s="52">
        <v>1</v>
      </c>
      <c r="N170" s="52"/>
      <c r="O170" s="52"/>
      <c r="P170" s="52">
        <f t="shared" si="17"/>
        <v>0</v>
      </c>
      <c r="Q170" s="52"/>
      <c r="R170" s="52"/>
      <c r="S170" s="52"/>
      <c r="T170" s="51">
        <f t="shared" si="20"/>
        <v>2</v>
      </c>
      <c r="U170" s="51"/>
      <c r="V170" s="98">
        <f t="shared" si="18"/>
        <v>0</v>
      </c>
      <c r="W170" s="80">
        <f t="shared" si="19"/>
        <v>0</v>
      </c>
    </row>
    <row r="171" spans="1:23" ht="15.75" hidden="1" customHeight="1" outlineLevel="1" x14ac:dyDescent="0.2">
      <c r="A171" s="52">
        <v>14</v>
      </c>
      <c r="B171" s="75" t="s">
        <v>93</v>
      </c>
      <c r="C171" s="52">
        <v>7</v>
      </c>
      <c r="D171" s="52">
        <f t="shared" si="14"/>
        <v>1</v>
      </c>
      <c r="E171" s="52"/>
      <c r="F171" s="52"/>
      <c r="G171" s="52">
        <v>1</v>
      </c>
      <c r="H171" s="52">
        <f t="shared" si="15"/>
        <v>3</v>
      </c>
      <c r="I171" s="52">
        <v>1</v>
      </c>
      <c r="J171" s="52">
        <v>1</v>
      </c>
      <c r="K171" s="52">
        <v>1</v>
      </c>
      <c r="L171" s="52">
        <f t="shared" si="16"/>
        <v>3</v>
      </c>
      <c r="M171" s="52">
        <v>1</v>
      </c>
      <c r="N171" s="52">
        <v>1</v>
      </c>
      <c r="O171" s="52">
        <v>1</v>
      </c>
      <c r="P171" s="52">
        <f t="shared" si="17"/>
        <v>0</v>
      </c>
      <c r="Q171" s="52"/>
      <c r="R171" s="52"/>
      <c r="S171" s="52"/>
      <c r="T171" s="51">
        <f t="shared" si="20"/>
        <v>3</v>
      </c>
      <c r="U171" s="51"/>
      <c r="V171" s="98">
        <f t="shared" si="18"/>
        <v>0</v>
      </c>
      <c r="W171" s="80">
        <f t="shared" si="19"/>
        <v>0</v>
      </c>
    </row>
    <row r="172" spans="1:23" ht="15.75" hidden="1" customHeight="1" outlineLevel="1" x14ac:dyDescent="0.2">
      <c r="A172" s="52">
        <v>15</v>
      </c>
      <c r="B172" s="75" t="s">
        <v>94</v>
      </c>
      <c r="C172" s="52">
        <v>14</v>
      </c>
      <c r="D172" s="52">
        <f t="shared" si="14"/>
        <v>2</v>
      </c>
      <c r="E172" s="52"/>
      <c r="F172" s="52">
        <v>1</v>
      </c>
      <c r="G172" s="52">
        <v>1</v>
      </c>
      <c r="H172" s="52">
        <f t="shared" si="15"/>
        <v>5</v>
      </c>
      <c r="I172" s="52">
        <v>1</v>
      </c>
      <c r="J172" s="52">
        <v>2</v>
      </c>
      <c r="K172" s="52">
        <v>2</v>
      </c>
      <c r="L172" s="52">
        <f t="shared" si="16"/>
        <v>4</v>
      </c>
      <c r="M172" s="52">
        <v>2</v>
      </c>
      <c r="N172" s="52">
        <v>1</v>
      </c>
      <c r="O172" s="52">
        <v>1</v>
      </c>
      <c r="P172" s="52">
        <f t="shared" si="17"/>
        <v>3</v>
      </c>
      <c r="Q172" s="52">
        <v>1</v>
      </c>
      <c r="R172" s="52">
        <v>1</v>
      </c>
      <c r="S172" s="52">
        <v>1</v>
      </c>
      <c r="T172" s="51">
        <f t="shared" si="20"/>
        <v>5</v>
      </c>
      <c r="U172" s="51"/>
      <c r="V172" s="98">
        <f t="shared" si="18"/>
        <v>0</v>
      </c>
      <c r="W172" s="80">
        <f t="shared" si="19"/>
        <v>0</v>
      </c>
    </row>
    <row r="173" spans="1:23" ht="15.75" hidden="1" customHeight="1" outlineLevel="1" x14ac:dyDescent="0.2">
      <c r="A173" s="52">
        <v>16</v>
      </c>
      <c r="B173" s="75" t="s">
        <v>95</v>
      </c>
      <c r="C173" s="52">
        <v>11</v>
      </c>
      <c r="D173" s="52">
        <f t="shared" si="14"/>
        <v>2</v>
      </c>
      <c r="E173" s="52"/>
      <c r="F173" s="52">
        <v>1</v>
      </c>
      <c r="G173" s="52">
        <v>1</v>
      </c>
      <c r="H173" s="52">
        <f t="shared" si="15"/>
        <v>3</v>
      </c>
      <c r="I173" s="52">
        <v>1</v>
      </c>
      <c r="J173" s="52">
        <v>1</v>
      </c>
      <c r="K173" s="52">
        <v>1</v>
      </c>
      <c r="L173" s="52">
        <f t="shared" si="16"/>
        <v>3</v>
      </c>
      <c r="M173" s="52">
        <v>1</v>
      </c>
      <c r="N173" s="52">
        <v>1</v>
      </c>
      <c r="O173" s="52">
        <v>1</v>
      </c>
      <c r="P173" s="52">
        <f t="shared" si="17"/>
        <v>3</v>
      </c>
      <c r="Q173" s="52">
        <v>1</v>
      </c>
      <c r="R173" s="52">
        <v>1</v>
      </c>
      <c r="S173" s="52">
        <v>1</v>
      </c>
      <c r="T173" s="51">
        <f t="shared" si="20"/>
        <v>4</v>
      </c>
      <c r="U173" s="51"/>
      <c r="V173" s="98">
        <f t="shared" si="18"/>
        <v>0</v>
      </c>
      <c r="W173" s="80">
        <f t="shared" si="19"/>
        <v>0</v>
      </c>
    </row>
    <row r="174" spans="1:23" ht="15.75" hidden="1" customHeight="1" outlineLevel="1" x14ac:dyDescent="0.2">
      <c r="A174" s="52">
        <v>17</v>
      </c>
      <c r="B174" s="75" t="s">
        <v>96</v>
      </c>
      <c r="C174" s="52">
        <v>40</v>
      </c>
      <c r="D174" s="52">
        <f t="shared" si="14"/>
        <v>7</v>
      </c>
      <c r="E174" s="52">
        <v>1</v>
      </c>
      <c r="F174" s="52">
        <v>3</v>
      </c>
      <c r="G174" s="52">
        <v>3</v>
      </c>
      <c r="H174" s="52">
        <f t="shared" si="15"/>
        <v>13</v>
      </c>
      <c r="I174" s="52">
        <v>4</v>
      </c>
      <c r="J174" s="52">
        <v>4</v>
      </c>
      <c r="K174" s="52">
        <v>5</v>
      </c>
      <c r="L174" s="52">
        <f t="shared" si="16"/>
        <v>11</v>
      </c>
      <c r="M174" s="52">
        <v>5</v>
      </c>
      <c r="N174" s="52">
        <v>3</v>
      </c>
      <c r="O174" s="52">
        <v>3</v>
      </c>
      <c r="P174" s="52">
        <f t="shared" si="17"/>
        <v>9</v>
      </c>
      <c r="Q174" s="52">
        <v>3</v>
      </c>
      <c r="R174" s="52">
        <v>3</v>
      </c>
      <c r="S174" s="52">
        <v>3</v>
      </c>
      <c r="T174" s="51">
        <f t="shared" si="20"/>
        <v>15</v>
      </c>
      <c r="U174" s="51">
        <v>2</v>
      </c>
      <c r="V174" s="98">
        <f t="shared" si="18"/>
        <v>13.333333333333334</v>
      </c>
      <c r="W174" s="80">
        <f t="shared" si="19"/>
        <v>5</v>
      </c>
    </row>
    <row r="175" spans="1:23" ht="15.75" hidden="1" customHeight="1" outlineLevel="1" x14ac:dyDescent="0.2">
      <c r="A175" s="52">
        <v>18</v>
      </c>
      <c r="B175" s="75" t="s">
        <v>97</v>
      </c>
      <c r="C175" s="52">
        <v>56</v>
      </c>
      <c r="D175" s="52">
        <f t="shared" si="14"/>
        <v>10</v>
      </c>
      <c r="E175" s="52">
        <v>1</v>
      </c>
      <c r="F175" s="52">
        <v>4</v>
      </c>
      <c r="G175" s="52">
        <v>5</v>
      </c>
      <c r="H175" s="52">
        <f t="shared" si="15"/>
        <v>18</v>
      </c>
      <c r="I175" s="52">
        <v>5</v>
      </c>
      <c r="J175" s="52">
        <v>6</v>
      </c>
      <c r="K175" s="52">
        <v>7</v>
      </c>
      <c r="L175" s="52">
        <f t="shared" si="16"/>
        <v>16</v>
      </c>
      <c r="M175" s="52">
        <v>7</v>
      </c>
      <c r="N175" s="52">
        <v>5</v>
      </c>
      <c r="O175" s="52">
        <v>4</v>
      </c>
      <c r="P175" s="52">
        <f t="shared" si="17"/>
        <v>12</v>
      </c>
      <c r="Q175" s="52">
        <v>4</v>
      </c>
      <c r="R175" s="52">
        <v>4</v>
      </c>
      <c r="S175" s="52">
        <v>4</v>
      </c>
      <c r="T175" s="51">
        <f t="shared" si="20"/>
        <v>21</v>
      </c>
      <c r="U175" s="51"/>
      <c r="V175" s="98">
        <f t="shared" si="18"/>
        <v>0</v>
      </c>
      <c r="W175" s="80">
        <f t="shared" si="19"/>
        <v>0</v>
      </c>
    </row>
    <row r="176" spans="1:23" ht="15.75" hidden="1" customHeight="1" outlineLevel="1" x14ac:dyDescent="0.2">
      <c r="A176" s="52">
        <v>19</v>
      </c>
      <c r="B176" s="75" t="s">
        <v>98</v>
      </c>
      <c r="C176" s="52">
        <v>70</v>
      </c>
      <c r="D176" s="52">
        <f t="shared" si="14"/>
        <v>13</v>
      </c>
      <c r="E176" s="52">
        <v>2</v>
      </c>
      <c r="F176" s="52">
        <v>5</v>
      </c>
      <c r="G176" s="52">
        <v>6</v>
      </c>
      <c r="H176" s="52">
        <f t="shared" si="15"/>
        <v>23</v>
      </c>
      <c r="I176" s="52">
        <v>7</v>
      </c>
      <c r="J176" s="52">
        <v>8</v>
      </c>
      <c r="K176" s="52">
        <v>8</v>
      </c>
      <c r="L176" s="52">
        <f t="shared" si="16"/>
        <v>19</v>
      </c>
      <c r="M176" s="52">
        <v>8</v>
      </c>
      <c r="N176" s="52">
        <v>6</v>
      </c>
      <c r="O176" s="52">
        <v>5</v>
      </c>
      <c r="P176" s="52">
        <f t="shared" si="17"/>
        <v>15</v>
      </c>
      <c r="Q176" s="52">
        <v>5</v>
      </c>
      <c r="R176" s="52">
        <v>5</v>
      </c>
      <c r="S176" s="52">
        <v>5</v>
      </c>
      <c r="T176" s="51">
        <f t="shared" si="20"/>
        <v>28</v>
      </c>
      <c r="U176" s="51">
        <v>2</v>
      </c>
      <c r="V176" s="98">
        <f t="shared" si="18"/>
        <v>7.1428571428571423</v>
      </c>
      <c r="W176" s="80">
        <f t="shared" si="19"/>
        <v>2.8571428571428572</v>
      </c>
    </row>
    <row r="177" spans="1:23" ht="15.75" hidden="1" customHeight="1" outlineLevel="1" x14ac:dyDescent="0.2">
      <c r="A177" s="52">
        <v>20</v>
      </c>
      <c r="B177" s="75" t="s">
        <v>99</v>
      </c>
      <c r="C177" s="52">
        <v>54</v>
      </c>
      <c r="D177" s="52">
        <f t="shared" si="14"/>
        <v>11</v>
      </c>
      <c r="E177" s="52">
        <v>2</v>
      </c>
      <c r="F177" s="52">
        <v>4</v>
      </c>
      <c r="G177" s="52">
        <v>5</v>
      </c>
      <c r="H177" s="52">
        <f t="shared" si="15"/>
        <v>17</v>
      </c>
      <c r="I177" s="52">
        <v>5</v>
      </c>
      <c r="J177" s="52">
        <v>6</v>
      </c>
      <c r="K177" s="52">
        <v>6</v>
      </c>
      <c r="L177" s="52">
        <f t="shared" si="16"/>
        <v>14</v>
      </c>
      <c r="M177" s="52">
        <v>6</v>
      </c>
      <c r="N177" s="52">
        <v>4</v>
      </c>
      <c r="O177" s="52">
        <v>4</v>
      </c>
      <c r="P177" s="52">
        <f t="shared" si="17"/>
        <v>12</v>
      </c>
      <c r="Q177" s="52">
        <v>4</v>
      </c>
      <c r="R177" s="52">
        <v>4</v>
      </c>
      <c r="S177" s="52">
        <v>4</v>
      </c>
      <c r="T177" s="51">
        <f t="shared" si="20"/>
        <v>22</v>
      </c>
      <c r="U177" s="51">
        <v>2</v>
      </c>
      <c r="V177" s="98">
        <f t="shared" si="18"/>
        <v>9.0909090909090917</v>
      </c>
      <c r="W177" s="80">
        <f t="shared" si="19"/>
        <v>3.7037037037037033</v>
      </c>
    </row>
    <row r="178" spans="1:23" ht="15.75" hidden="1" customHeight="1" outlineLevel="1" x14ac:dyDescent="0.2">
      <c r="A178" s="52">
        <v>21</v>
      </c>
      <c r="B178" s="75" t="s">
        <v>100</v>
      </c>
      <c r="C178" s="52">
        <v>46</v>
      </c>
      <c r="D178" s="52">
        <f t="shared" si="14"/>
        <v>8</v>
      </c>
      <c r="E178" s="52">
        <v>1</v>
      </c>
      <c r="F178" s="52">
        <v>3</v>
      </c>
      <c r="G178" s="52">
        <v>4</v>
      </c>
      <c r="H178" s="52">
        <f t="shared" si="15"/>
        <v>15</v>
      </c>
      <c r="I178" s="52">
        <v>4</v>
      </c>
      <c r="J178" s="52">
        <v>5</v>
      </c>
      <c r="K178" s="52">
        <v>6</v>
      </c>
      <c r="L178" s="52">
        <f t="shared" si="16"/>
        <v>14</v>
      </c>
      <c r="M178" s="52">
        <v>6</v>
      </c>
      <c r="N178" s="52">
        <v>4</v>
      </c>
      <c r="O178" s="52">
        <v>4</v>
      </c>
      <c r="P178" s="52">
        <f t="shared" si="17"/>
        <v>9</v>
      </c>
      <c r="Q178" s="52">
        <v>3</v>
      </c>
      <c r="R178" s="52">
        <v>3</v>
      </c>
      <c r="S178" s="52">
        <v>3</v>
      </c>
      <c r="T178" s="51">
        <f t="shared" si="20"/>
        <v>17</v>
      </c>
      <c r="U178" s="51"/>
      <c r="V178" s="98">
        <f t="shared" si="18"/>
        <v>0</v>
      </c>
      <c r="W178" s="80">
        <f t="shared" si="19"/>
        <v>0</v>
      </c>
    </row>
    <row r="179" spans="1:23" ht="15.75" hidden="1" customHeight="1" outlineLevel="1" x14ac:dyDescent="0.2">
      <c r="A179" s="52">
        <v>22</v>
      </c>
      <c r="B179" s="75" t="s">
        <v>101</v>
      </c>
      <c r="C179" s="52">
        <v>26</v>
      </c>
      <c r="D179" s="52">
        <f t="shared" si="14"/>
        <v>5</v>
      </c>
      <c r="E179" s="52">
        <v>1</v>
      </c>
      <c r="F179" s="52">
        <v>2</v>
      </c>
      <c r="G179" s="52">
        <v>2</v>
      </c>
      <c r="H179" s="52">
        <f t="shared" si="15"/>
        <v>8</v>
      </c>
      <c r="I179" s="52">
        <v>2</v>
      </c>
      <c r="J179" s="52">
        <v>3</v>
      </c>
      <c r="K179" s="52">
        <v>3</v>
      </c>
      <c r="L179" s="52">
        <f t="shared" si="16"/>
        <v>7</v>
      </c>
      <c r="M179" s="52">
        <v>3</v>
      </c>
      <c r="N179" s="52">
        <v>2</v>
      </c>
      <c r="O179" s="52">
        <v>2</v>
      </c>
      <c r="P179" s="52">
        <f t="shared" si="17"/>
        <v>6</v>
      </c>
      <c r="Q179" s="52">
        <v>2</v>
      </c>
      <c r="R179" s="52">
        <v>2</v>
      </c>
      <c r="S179" s="52">
        <v>2</v>
      </c>
      <c r="T179" s="51">
        <f t="shared" si="20"/>
        <v>10</v>
      </c>
      <c r="U179" s="51">
        <v>2</v>
      </c>
      <c r="V179" s="98">
        <f t="shared" si="18"/>
        <v>20</v>
      </c>
      <c r="W179" s="80">
        <f t="shared" si="19"/>
        <v>7.6923076923076925</v>
      </c>
    </row>
    <row r="180" spans="1:23" ht="23.25" customHeight="1" collapsed="1" x14ac:dyDescent="0.2">
      <c r="A180" s="48">
        <v>12</v>
      </c>
      <c r="B180" s="49" t="s">
        <v>287</v>
      </c>
      <c r="C180" s="50">
        <v>310</v>
      </c>
      <c r="D180" s="50">
        <f t="shared" si="14"/>
        <v>50</v>
      </c>
      <c r="E180" s="50">
        <v>10</v>
      </c>
      <c r="F180" s="50">
        <v>10</v>
      </c>
      <c r="G180" s="50">
        <v>30</v>
      </c>
      <c r="H180" s="50">
        <f t="shared" si="15"/>
        <v>90</v>
      </c>
      <c r="I180" s="50">
        <v>30</v>
      </c>
      <c r="J180" s="50">
        <v>30</v>
      </c>
      <c r="K180" s="50">
        <v>30</v>
      </c>
      <c r="L180" s="50">
        <f t="shared" si="16"/>
        <v>90</v>
      </c>
      <c r="M180" s="50">
        <v>30</v>
      </c>
      <c r="N180" s="50">
        <v>30</v>
      </c>
      <c r="O180" s="50">
        <v>30</v>
      </c>
      <c r="P180" s="50">
        <f t="shared" si="17"/>
        <v>80</v>
      </c>
      <c r="Q180" s="50">
        <v>30</v>
      </c>
      <c r="R180" s="50">
        <v>30</v>
      </c>
      <c r="S180" s="50">
        <v>20</v>
      </c>
      <c r="T180" s="51">
        <f t="shared" si="20"/>
        <v>110</v>
      </c>
      <c r="U180" s="51"/>
      <c r="V180" s="98">
        <f t="shared" si="18"/>
        <v>0</v>
      </c>
      <c r="W180" s="80">
        <f t="shared" si="19"/>
        <v>0</v>
      </c>
    </row>
    <row r="181" spans="1:23" hidden="1" outlineLevel="1" x14ac:dyDescent="0.2">
      <c r="A181" s="58">
        <v>1</v>
      </c>
      <c r="B181" s="69" t="s">
        <v>102</v>
      </c>
      <c r="C181" s="58">
        <v>25</v>
      </c>
      <c r="D181" s="58">
        <f t="shared" si="14"/>
        <v>3</v>
      </c>
      <c r="E181" s="55">
        <v>0</v>
      </c>
      <c r="F181" s="55">
        <v>1</v>
      </c>
      <c r="G181" s="55">
        <v>2</v>
      </c>
      <c r="H181" s="55">
        <f t="shared" si="15"/>
        <v>7</v>
      </c>
      <c r="I181" s="55">
        <v>2</v>
      </c>
      <c r="J181" s="55">
        <v>2</v>
      </c>
      <c r="K181" s="55">
        <v>3</v>
      </c>
      <c r="L181" s="55">
        <f t="shared" si="16"/>
        <v>9</v>
      </c>
      <c r="M181" s="55">
        <v>3</v>
      </c>
      <c r="N181" s="55">
        <v>3</v>
      </c>
      <c r="O181" s="55">
        <v>3</v>
      </c>
      <c r="P181" s="55">
        <f t="shared" si="17"/>
        <v>6</v>
      </c>
      <c r="Q181" s="55">
        <v>3</v>
      </c>
      <c r="R181" s="55">
        <v>3</v>
      </c>
      <c r="S181" s="55">
        <v>0</v>
      </c>
      <c r="T181" s="51">
        <f t="shared" si="20"/>
        <v>7</v>
      </c>
      <c r="U181" s="51"/>
      <c r="V181" s="98">
        <f t="shared" si="18"/>
        <v>0</v>
      </c>
      <c r="W181" s="80">
        <f t="shared" si="19"/>
        <v>0</v>
      </c>
    </row>
    <row r="182" spans="1:23" hidden="1" outlineLevel="1" x14ac:dyDescent="0.2">
      <c r="A182" s="58">
        <v>2</v>
      </c>
      <c r="B182" s="69" t="s">
        <v>103</v>
      </c>
      <c r="C182" s="58">
        <v>45</v>
      </c>
      <c r="D182" s="58">
        <f t="shared" si="14"/>
        <v>6</v>
      </c>
      <c r="E182" s="55">
        <v>1</v>
      </c>
      <c r="F182" s="55">
        <v>0</v>
      </c>
      <c r="G182" s="55">
        <v>5</v>
      </c>
      <c r="H182" s="55">
        <f t="shared" si="15"/>
        <v>14</v>
      </c>
      <c r="I182" s="55">
        <v>5</v>
      </c>
      <c r="J182" s="55">
        <v>4</v>
      </c>
      <c r="K182" s="55">
        <v>5</v>
      </c>
      <c r="L182" s="55">
        <f t="shared" si="16"/>
        <v>15</v>
      </c>
      <c r="M182" s="55">
        <v>5</v>
      </c>
      <c r="N182" s="55">
        <v>5</v>
      </c>
      <c r="O182" s="55">
        <v>5</v>
      </c>
      <c r="P182" s="55">
        <f t="shared" si="17"/>
        <v>10</v>
      </c>
      <c r="Q182" s="55">
        <v>5</v>
      </c>
      <c r="R182" s="55">
        <v>5</v>
      </c>
      <c r="S182" s="55">
        <v>0</v>
      </c>
      <c r="T182" s="51">
        <f t="shared" si="20"/>
        <v>15</v>
      </c>
      <c r="U182" s="51"/>
      <c r="V182" s="98">
        <f t="shared" si="18"/>
        <v>0</v>
      </c>
      <c r="W182" s="80">
        <f t="shared" si="19"/>
        <v>0</v>
      </c>
    </row>
    <row r="183" spans="1:23" hidden="1" outlineLevel="1" x14ac:dyDescent="0.2">
      <c r="A183" s="58">
        <v>3</v>
      </c>
      <c r="B183" s="69" t="s">
        <v>104</v>
      </c>
      <c r="C183" s="58">
        <v>24</v>
      </c>
      <c r="D183" s="58">
        <f t="shared" si="14"/>
        <v>4</v>
      </c>
      <c r="E183" s="55">
        <v>1</v>
      </c>
      <c r="F183" s="55">
        <v>1</v>
      </c>
      <c r="G183" s="55">
        <v>2</v>
      </c>
      <c r="H183" s="55">
        <f t="shared" si="15"/>
        <v>8</v>
      </c>
      <c r="I183" s="55">
        <v>3</v>
      </c>
      <c r="J183" s="55">
        <v>3</v>
      </c>
      <c r="K183" s="55">
        <v>2</v>
      </c>
      <c r="L183" s="55">
        <f t="shared" si="16"/>
        <v>6</v>
      </c>
      <c r="M183" s="55">
        <v>2</v>
      </c>
      <c r="N183" s="55">
        <v>2</v>
      </c>
      <c r="O183" s="55">
        <v>2</v>
      </c>
      <c r="P183" s="55">
        <f t="shared" si="17"/>
        <v>6</v>
      </c>
      <c r="Q183" s="55">
        <v>2</v>
      </c>
      <c r="R183" s="55">
        <v>2</v>
      </c>
      <c r="S183" s="55">
        <v>2</v>
      </c>
      <c r="T183" s="51">
        <f t="shared" si="20"/>
        <v>10</v>
      </c>
      <c r="U183" s="51"/>
      <c r="V183" s="98">
        <f t="shared" si="18"/>
        <v>0</v>
      </c>
      <c r="W183" s="80">
        <f t="shared" si="19"/>
        <v>0</v>
      </c>
    </row>
    <row r="184" spans="1:23" hidden="1" outlineLevel="1" x14ac:dyDescent="0.2">
      <c r="A184" s="58">
        <v>4</v>
      </c>
      <c r="B184" s="69" t="s">
        <v>105</v>
      </c>
      <c r="C184" s="58">
        <v>25</v>
      </c>
      <c r="D184" s="58">
        <f t="shared" si="14"/>
        <v>5</v>
      </c>
      <c r="E184" s="55">
        <v>1</v>
      </c>
      <c r="F184" s="55">
        <v>1</v>
      </c>
      <c r="G184" s="55">
        <v>3</v>
      </c>
      <c r="H184" s="55">
        <f t="shared" si="15"/>
        <v>8</v>
      </c>
      <c r="I184" s="55">
        <v>3</v>
      </c>
      <c r="J184" s="55">
        <v>3</v>
      </c>
      <c r="K184" s="55">
        <v>2</v>
      </c>
      <c r="L184" s="55">
        <f t="shared" si="16"/>
        <v>6</v>
      </c>
      <c r="M184" s="55">
        <v>2</v>
      </c>
      <c r="N184" s="55">
        <v>2</v>
      </c>
      <c r="O184" s="55">
        <v>2</v>
      </c>
      <c r="P184" s="55">
        <f t="shared" si="17"/>
        <v>6</v>
      </c>
      <c r="Q184" s="55">
        <v>2</v>
      </c>
      <c r="R184" s="55">
        <v>2</v>
      </c>
      <c r="S184" s="55">
        <v>2</v>
      </c>
      <c r="T184" s="51">
        <f t="shared" si="20"/>
        <v>11</v>
      </c>
      <c r="U184" s="51"/>
      <c r="V184" s="98">
        <f t="shared" si="18"/>
        <v>0</v>
      </c>
      <c r="W184" s="80">
        <f t="shared" si="19"/>
        <v>0</v>
      </c>
    </row>
    <row r="185" spans="1:23" hidden="1" outlineLevel="1" x14ac:dyDescent="0.2">
      <c r="A185" s="58">
        <v>5</v>
      </c>
      <c r="B185" s="69" t="s">
        <v>106</v>
      </c>
      <c r="C185" s="58">
        <v>24</v>
      </c>
      <c r="D185" s="58">
        <f t="shared" si="14"/>
        <v>5</v>
      </c>
      <c r="E185" s="55">
        <v>1</v>
      </c>
      <c r="F185" s="55">
        <v>1</v>
      </c>
      <c r="G185" s="55">
        <v>3</v>
      </c>
      <c r="H185" s="55">
        <f t="shared" si="15"/>
        <v>7</v>
      </c>
      <c r="I185" s="55">
        <v>2</v>
      </c>
      <c r="J185" s="55">
        <v>2</v>
      </c>
      <c r="K185" s="55">
        <v>3</v>
      </c>
      <c r="L185" s="55">
        <f t="shared" si="16"/>
        <v>6</v>
      </c>
      <c r="M185" s="55">
        <v>2</v>
      </c>
      <c r="N185" s="55">
        <v>2</v>
      </c>
      <c r="O185" s="55">
        <v>2</v>
      </c>
      <c r="P185" s="55">
        <f t="shared" si="17"/>
        <v>6</v>
      </c>
      <c r="Q185" s="55">
        <v>2</v>
      </c>
      <c r="R185" s="55">
        <v>2</v>
      </c>
      <c r="S185" s="55">
        <v>2</v>
      </c>
      <c r="T185" s="51">
        <f t="shared" si="20"/>
        <v>9</v>
      </c>
      <c r="U185" s="51"/>
      <c r="V185" s="98">
        <f t="shared" si="18"/>
        <v>0</v>
      </c>
      <c r="W185" s="80">
        <f t="shared" si="19"/>
        <v>0</v>
      </c>
    </row>
    <row r="186" spans="1:23" hidden="1" outlineLevel="1" x14ac:dyDescent="0.2">
      <c r="A186" s="58">
        <v>6</v>
      </c>
      <c r="B186" s="69" t="s">
        <v>107</v>
      </c>
      <c r="C186" s="58">
        <v>25</v>
      </c>
      <c r="D186" s="58">
        <f t="shared" si="14"/>
        <v>4</v>
      </c>
      <c r="E186" s="55">
        <v>1</v>
      </c>
      <c r="F186" s="55">
        <v>1</v>
      </c>
      <c r="G186" s="55">
        <v>2</v>
      </c>
      <c r="H186" s="55">
        <f t="shared" si="15"/>
        <v>7</v>
      </c>
      <c r="I186" s="55">
        <v>2</v>
      </c>
      <c r="J186" s="55">
        <v>2</v>
      </c>
      <c r="K186" s="55">
        <v>3</v>
      </c>
      <c r="L186" s="55">
        <f t="shared" si="16"/>
        <v>7</v>
      </c>
      <c r="M186" s="55">
        <v>2</v>
      </c>
      <c r="N186" s="55">
        <v>3</v>
      </c>
      <c r="O186" s="55">
        <v>2</v>
      </c>
      <c r="P186" s="55">
        <f t="shared" si="17"/>
        <v>7</v>
      </c>
      <c r="Q186" s="55">
        <v>2</v>
      </c>
      <c r="R186" s="55">
        <v>2</v>
      </c>
      <c r="S186" s="55">
        <v>3</v>
      </c>
      <c r="T186" s="51">
        <f t="shared" si="20"/>
        <v>8</v>
      </c>
      <c r="U186" s="51"/>
      <c r="V186" s="98">
        <f t="shared" si="18"/>
        <v>0</v>
      </c>
      <c r="W186" s="80">
        <f t="shared" si="19"/>
        <v>0</v>
      </c>
    </row>
    <row r="187" spans="1:23" hidden="1" outlineLevel="1" x14ac:dyDescent="0.2">
      <c r="A187" s="58">
        <v>7</v>
      </c>
      <c r="B187" s="69" t="s">
        <v>108</v>
      </c>
      <c r="C187" s="58">
        <v>22</v>
      </c>
      <c r="D187" s="58">
        <f t="shared" si="14"/>
        <v>4</v>
      </c>
      <c r="E187" s="55">
        <v>1</v>
      </c>
      <c r="F187" s="55">
        <v>1</v>
      </c>
      <c r="G187" s="55">
        <v>2</v>
      </c>
      <c r="H187" s="55">
        <f t="shared" si="15"/>
        <v>6</v>
      </c>
      <c r="I187" s="55">
        <v>2</v>
      </c>
      <c r="J187" s="55">
        <v>2</v>
      </c>
      <c r="K187" s="55">
        <v>2</v>
      </c>
      <c r="L187" s="55">
        <f t="shared" si="16"/>
        <v>6</v>
      </c>
      <c r="M187" s="55">
        <v>2</v>
      </c>
      <c r="N187" s="55">
        <v>2</v>
      </c>
      <c r="O187" s="55">
        <v>2</v>
      </c>
      <c r="P187" s="55">
        <f t="shared" si="17"/>
        <v>6</v>
      </c>
      <c r="Q187" s="55">
        <v>2</v>
      </c>
      <c r="R187" s="55">
        <v>2</v>
      </c>
      <c r="S187" s="55">
        <v>2</v>
      </c>
      <c r="T187" s="51">
        <f t="shared" si="20"/>
        <v>8</v>
      </c>
      <c r="U187" s="51"/>
      <c r="V187" s="98">
        <f t="shared" si="18"/>
        <v>0</v>
      </c>
      <c r="W187" s="80">
        <f t="shared" si="19"/>
        <v>0</v>
      </c>
    </row>
    <row r="188" spans="1:23" hidden="1" outlineLevel="1" x14ac:dyDescent="0.2">
      <c r="A188" s="58">
        <v>8</v>
      </c>
      <c r="B188" s="69" t="s">
        <v>109</v>
      </c>
      <c r="C188" s="58">
        <v>24</v>
      </c>
      <c r="D188" s="58">
        <f t="shared" si="14"/>
        <v>4</v>
      </c>
      <c r="E188" s="55">
        <v>1</v>
      </c>
      <c r="F188" s="55">
        <v>1</v>
      </c>
      <c r="G188" s="55">
        <v>2</v>
      </c>
      <c r="H188" s="55">
        <f t="shared" si="15"/>
        <v>6</v>
      </c>
      <c r="I188" s="55">
        <v>2</v>
      </c>
      <c r="J188" s="55">
        <v>2</v>
      </c>
      <c r="K188" s="55">
        <v>2</v>
      </c>
      <c r="L188" s="55">
        <f t="shared" si="16"/>
        <v>8</v>
      </c>
      <c r="M188" s="55">
        <v>3</v>
      </c>
      <c r="N188" s="55">
        <v>3</v>
      </c>
      <c r="O188" s="55">
        <v>2</v>
      </c>
      <c r="P188" s="55">
        <f t="shared" si="17"/>
        <v>6</v>
      </c>
      <c r="Q188" s="55">
        <v>2</v>
      </c>
      <c r="R188" s="55">
        <v>2</v>
      </c>
      <c r="S188" s="55">
        <v>2</v>
      </c>
      <c r="T188" s="51">
        <f t="shared" si="20"/>
        <v>8</v>
      </c>
      <c r="U188" s="51"/>
      <c r="V188" s="98">
        <f t="shared" si="18"/>
        <v>0</v>
      </c>
      <c r="W188" s="80">
        <f t="shared" si="19"/>
        <v>0</v>
      </c>
    </row>
    <row r="189" spans="1:23" hidden="1" outlineLevel="1" x14ac:dyDescent="0.2">
      <c r="A189" s="58">
        <v>9</v>
      </c>
      <c r="B189" s="69" t="s">
        <v>110</v>
      </c>
      <c r="C189" s="58">
        <v>25</v>
      </c>
      <c r="D189" s="58">
        <f t="shared" si="14"/>
        <v>5</v>
      </c>
      <c r="E189" s="55">
        <v>1</v>
      </c>
      <c r="F189" s="55">
        <v>1</v>
      </c>
      <c r="G189" s="55">
        <v>3</v>
      </c>
      <c r="H189" s="55">
        <f t="shared" si="15"/>
        <v>8</v>
      </c>
      <c r="I189" s="55">
        <v>3</v>
      </c>
      <c r="J189" s="55">
        <v>3</v>
      </c>
      <c r="K189" s="55">
        <v>2</v>
      </c>
      <c r="L189" s="55">
        <f t="shared" si="16"/>
        <v>7</v>
      </c>
      <c r="M189" s="55">
        <v>3</v>
      </c>
      <c r="N189" s="55">
        <v>2</v>
      </c>
      <c r="O189" s="55">
        <v>2</v>
      </c>
      <c r="P189" s="55">
        <f t="shared" si="17"/>
        <v>5</v>
      </c>
      <c r="Q189" s="55">
        <v>2</v>
      </c>
      <c r="R189" s="55">
        <v>3</v>
      </c>
      <c r="S189" s="55">
        <v>0</v>
      </c>
      <c r="T189" s="51">
        <f t="shared" si="20"/>
        <v>11</v>
      </c>
      <c r="U189" s="51"/>
      <c r="V189" s="98">
        <f t="shared" si="18"/>
        <v>0</v>
      </c>
      <c r="W189" s="80">
        <f t="shared" si="19"/>
        <v>0</v>
      </c>
    </row>
    <row r="190" spans="1:23" hidden="1" outlineLevel="1" x14ac:dyDescent="0.2">
      <c r="A190" s="58">
        <v>10</v>
      </c>
      <c r="B190" s="69" t="s">
        <v>111</v>
      </c>
      <c r="C190" s="58">
        <v>23</v>
      </c>
      <c r="D190" s="58">
        <f t="shared" si="14"/>
        <v>3</v>
      </c>
      <c r="E190" s="55">
        <v>1</v>
      </c>
      <c r="F190" s="55">
        <v>0</v>
      </c>
      <c r="G190" s="55">
        <v>2</v>
      </c>
      <c r="H190" s="55">
        <f t="shared" si="15"/>
        <v>7</v>
      </c>
      <c r="I190" s="55">
        <v>2</v>
      </c>
      <c r="J190" s="55">
        <v>3</v>
      </c>
      <c r="K190" s="55">
        <v>2</v>
      </c>
      <c r="L190" s="55">
        <f t="shared" si="16"/>
        <v>6</v>
      </c>
      <c r="M190" s="55">
        <v>2</v>
      </c>
      <c r="N190" s="55">
        <v>2</v>
      </c>
      <c r="O190" s="55">
        <v>2</v>
      </c>
      <c r="P190" s="55">
        <f t="shared" si="17"/>
        <v>7</v>
      </c>
      <c r="Q190" s="55">
        <v>2</v>
      </c>
      <c r="R190" s="55">
        <v>2</v>
      </c>
      <c r="S190" s="55">
        <v>3</v>
      </c>
      <c r="T190" s="51">
        <f t="shared" si="20"/>
        <v>8</v>
      </c>
      <c r="U190" s="51"/>
      <c r="V190" s="98">
        <f t="shared" si="18"/>
        <v>0</v>
      </c>
      <c r="W190" s="80">
        <f t="shared" si="19"/>
        <v>0</v>
      </c>
    </row>
    <row r="191" spans="1:23" hidden="1" outlineLevel="1" x14ac:dyDescent="0.2">
      <c r="A191" s="58">
        <v>11</v>
      </c>
      <c r="B191" s="69" t="s">
        <v>112</v>
      </c>
      <c r="C191" s="58">
        <v>24</v>
      </c>
      <c r="D191" s="58">
        <f t="shared" si="14"/>
        <v>4</v>
      </c>
      <c r="E191" s="55">
        <v>1</v>
      </c>
      <c r="F191" s="55">
        <v>1</v>
      </c>
      <c r="G191" s="55">
        <v>2</v>
      </c>
      <c r="H191" s="55">
        <f t="shared" si="15"/>
        <v>6</v>
      </c>
      <c r="I191" s="55">
        <v>2</v>
      </c>
      <c r="J191" s="55">
        <v>2</v>
      </c>
      <c r="K191" s="55">
        <v>2</v>
      </c>
      <c r="L191" s="55">
        <f t="shared" si="16"/>
        <v>7</v>
      </c>
      <c r="M191" s="55">
        <v>2</v>
      </c>
      <c r="N191" s="55">
        <v>2</v>
      </c>
      <c r="O191" s="55">
        <v>3</v>
      </c>
      <c r="P191" s="55">
        <f t="shared" si="17"/>
        <v>7</v>
      </c>
      <c r="Q191" s="55">
        <v>3</v>
      </c>
      <c r="R191" s="55">
        <v>2</v>
      </c>
      <c r="S191" s="55">
        <v>2</v>
      </c>
      <c r="T191" s="51">
        <f t="shared" si="20"/>
        <v>8</v>
      </c>
      <c r="U191" s="51"/>
      <c r="V191" s="98">
        <f t="shared" si="18"/>
        <v>0</v>
      </c>
      <c r="W191" s="80">
        <f t="shared" si="19"/>
        <v>0</v>
      </c>
    </row>
    <row r="192" spans="1:23" hidden="1" outlineLevel="1" x14ac:dyDescent="0.2">
      <c r="A192" s="58">
        <v>12</v>
      </c>
      <c r="B192" s="69" t="s">
        <v>113</v>
      </c>
      <c r="C192" s="58">
        <v>24</v>
      </c>
      <c r="D192" s="58">
        <f t="shared" si="14"/>
        <v>3</v>
      </c>
      <c r="E192" s="55">
        <v>0</v>
      </c>
      <c r="F192" s="55">
        <v>1</v>
      </c>
      <c r="G192" s="55">
        <v>2</v>
      </c>
      <c r="H192" s="55">
        <f t="shared" si="15"/>
        <v>6</v>
      </c>
      <c r="I192" s="55">
        <v>2</v>
      </c>
      <c r="J192" s="55">
        <v>2</v>
      </c>
      <c r="K192" s="55">
        <v>2</v>
      </c>
      <c r="L192" s="55">
        <f t="shared" si="16"/>
        <v>7</v>
      </c>
      <c r="M192" s="55">
        <v>2</v>
      </c>
      <c r="N192" s="55">
        <v>2</v>
      </c>
      <c r="O192" s="55">
        <v>3</v>
      </c>
      <c r="P192" s="55">
        <f t="shared" si="17"/>
        <v>8</v>
      </c>
      <c r="Q192" s="55">
        <v>3</v>
      </c>
      <c r="R192" s="55">
        <v>3</v>
      </c>
      <c r="S192" s="55">
        <v>2</v>
      </c>
      <c r="T192" s="51">
        <f t="shared" si="20"/>
        <v>7</v>
      </c>
      <c r="U192" s="51"/>
      <c r="V192" s="98">
        <f t="shared" si="18"/>
        <v>0</v>
      </c>
      <c r="W192" s="80">
        <f t="shared" si="19"/>
        <v>0</v>
      </c>
    </row>
    <row r="193" spans="1:23" ht="23.25" customHeight="1" collapsed="1" x14ac:dyDescent="0.2">
      <c r="A193" s="48">
        <v>13</v>
      </c>
      <c r="B193" s="49" t="s">
        <v>270</v>
      </c>
      <c r="C193" s="50">
        <v>980</v>
      </c>
      <c r="D193" s="50">
        <f t="shared" si="14"/>
        <v>185</v>
      </c>
      <c r="E193" s="50">
        <v>30</v>
      </c>
      <c r="F193" s="50">
        <v>60</v>
      </c>
      <c r="G193" s="50">
        <v>95</v>
      </c>
      <c r="H193" s="50">
        <f t="shared" si="15"/>
        <v>290</v>
      </c>
      <c r="I193" s="50">
        <v>95</v>
      </c>
      <c r="J193" s="50">
        <v>95</v>
      </c>
      <c r="K193" s="50">
        <v>100</v>
      </c>
      <c r="L193" s="50">
        <f t="shared" si="16"/>
        <v>265</v>
      </c>
      <c r="M193" s="50">
        <v>100</v>
      </c>
      <c r="N193" s="50">
        <v>85</v>
      </c>
      <c r="O193" s="50">
        <v>80</v>
      </c>
      <c r="P193" s="50">
        <f t="shared" si="17"/>
        <v>240</v>
      </c>
      <c r="Q193" s="50">
        <v>80</v>
      </c>
      <c r="R193" s="50">
        <v>80</v>
      </c>
      <c r="S193" s="50">
        <v>80</v>
      </c>
      <c r="T193" s="51">
        <f t="shared" si="20"/>
        <v>375</v>
      </c>
      <c r="U193" s="51"/>
      <c r="V193" s="98">
        <f t="shared" si="18"/>
        <v>0</v>
      </c>
      <c r="W193" s="80">
        <f t="shared" si="19"/>
        <v>0</v>
      </c>
    </row>
    <row r="194" spans="1:23" ht="15.75" hidden="1" customHeight="1" outlineLevel="1" x14ac:dyDescent="0.2">
      <c r="A194" s="85">
        <v>1</v>
      </c>
      <c r="B194" s="85" t="s">
        <v>155</v>
      </c>
      <c r="C194" s="65">
        <v>72</v>
      </c>
      <c r="D194" s="65">
        <f t="shared" si="14"/>
        <v>12</v>
      </c>
      <c r="E194" s="65">
        <v>2</v>
      </c>
      <c r="F194" s="65">
        <v>4</v>
      </c>
      <c r="G194" s="65">
        <v>6</v>
      </c>
      <c r="H194" s="65">
        <f t="shared" si="15"/>
        <v>20</v>
      </c>
      <c r="I194" s="65">
        <v>6</v>
      </c>
      <c r="J194" s="65">
        <v>6</v>
      </c>
      <c r="K194" s="65">
        <v>8</v>
      </c>
      <c r="L194" s="65">
        <f t="shared" si="16"/>
        <v>22</v>
      </c>
      <c r="M194" s="65">
        <v>8</v>
      </c>
      <c r="N194" s="65">
        <v>8</v>
      </c>
      <c r="O194" s="65">
        <v>6</v>
      </c>
      <c r="P194" s="65">
        <f t="shared" si="17"/>
        <v>18</v>
      </c>
      <c r="Q194" s="65">
        <v>6</v>
      </c>
      <c r="R194" s="65">
        <v>6</v>
      </c>
      <c r="S194" s="65">
        <v>6</v>
      </c>
      <c r="T194" s="51">
        <f t="shared" si="20"/>
        <v>24</v>
      </c>
      <c r="U194" s="51"/>
      <c r="V194" s="98">
        <f t="shared" si="18"/>
        <v>0</v>
      </c>
      <c r="W194" s="80">
        <f t="shared" si="19"/>
        <v>0</v>
      </c>
    </row>
    <row r="195" spans="1:23" ht="15.75" hidden="1" customHeight="1" outlineLevel="1" x14ac:dyDescent="0.2">
      <c r="A195" s="85">
        <v>2</v>
      </c>
      <c r="B195" s="85" t="s">
        <v>156</v>
      </c>
      <c r="C195" s="65">
        <v>44</v>
      </c>
      <c r="D195" s="65">
        <f t="shared" si="14"/>
        <v>10</v>
      </c>
      <c r="E195" s="65">
        <v>2</v>
      </c>
      <c r="F195" s="65">
        <v>4</v>
      </c>
      <c r="G195" s="65">
        <v>4</v>
      </c>
      <c r="H195" s="65">
        <f t="shared" si="15"/>
        <v>12</v>
      </c>
      <c r="I195" s="65">
        <v>4</v>
      </c>
      <c r="J195" s="65">
        <v>4</v>
      </c>
      <c r="K195" s="65">
        <v>4</v>
      </c>
      <c r="L195" s="65">
        <f t="shared" si="16"/>
        <v>12</v>
      </c>
      <c r="M195" s="65">
        <v>4</v>
      </c>
      <c r="N195" s="65">
        <v>4</v>
      </c>
      <c r="O195" s="65">
        <v>4</v>
      </c>
      <c r="P195" s="65">
        <f t="shared" si="17"/>
        <v>10</v>
      </c>
      <c r="Q195" s="65">
        <v>4</v>
      </c>
      <c r="R195" s="65">
        <v>3</v>
      </c>
      <c r="S195" s="65">
        <v>3</v>
      </c>
      <c r="T195" s="51">
        <f t="shared" si="20"/>
        <v>18</v>
      </c>
      <c r="U195" s="51"/>
      <c r="V195" s="98">
        <f t="shared" si="18"/>
        <v>0</v>
      </c>
      <c r="W195" s="80">
        <f t="shared" si="19"/>
        <v>0</v>
      </c>
    </row>
    <row r="196" spans="1:23" ht="15.75" hidden="1" customHeight="1" outlineLevel="1" x14ac:dyDescent="0.2">
      <c r="A196" s="85">
        <v>3</v>
      </c>
      <c r="B196" s="85" t="s">
        <v>157</v>
      </c>
      <c r="C196" s="65">
        <v>44</v>
      </c>
      <c r="D196" s="65">
        <f t="shared" si="14"/>
        <v>10</v>
      </c>
      <c r="E196" s="65">
        <v>2</v>
      </c>
      <c r="F196" s="65">
        <v>4</v>
      </c>
      <c r="G196" s="65">
        <v>4</v>
      </c>
      <c r="H196" s="65">
        <f t="shared" si="15"/>
        <v>12</v>
      </c>
      <c r="I196" s="65">
        <v>4</v>
      </c>
      <c r="J196" s="65">
        <v>4</v>
      </c>
      <c r="K196" s="65">
        <v>4</v>
      </c>
      <c r="L196" s="65">
        <f t="shared" si="16"/>
        <v>12</v>
      </c>
      <c r="M196" s="65">
        <v>4</v>
      </c>
      <c r="N196" s="65">
        <v>4</v>
      </c>
      <c r="O196" s="65">
        <v>4</v>
      </c>
      <c r="P196" s="65">
        <f t="shared" si="17"/>
        <v>10</v>
      </c>
      <c r="Q196" s="65">
        <v>4</v>
      </c>
      <c r="R196" s="65">
        <v>3</v>
      </c>
      <c r="S196" s="65">
        <v>3</v>
      </c>
      <c r="T196" s="51">
        <f t="shared" si="20"/>
        <v>18</v>
      </c>
      <c r="U196" s="51"/>
      <c r="V196" s="98">
        <f t="shared" si="18"/>
        <v>0</v>
      </c>
      <c r="W196" s="80">
        <f t="shared" si="19"/>
        <v>0</v>
      </c>
    </row>
    <row r="197" spans="1:23" ht="15.75" hidden="1" customHeight="1" outlineLevel="1" x14ac:dyDescent="0.2">
      <c r="A197" s="85">
        <v>4</v>
      </c>
      <c r="B197" s="85" t="s">
        <v>158</v>
      </c>
      <c r="C197" s="65">
        <v>44</v>
      </c>
      <c r="D197" s="65">
        <f t="shared" si="14"/>
        <v>8</v>
      </c>
      <c r="E197" s="65">
        <v>1</v>
      </c>
      <c r="F197" s="65">
        <v>2</v>
      </c>
      <c r="G197" s="65">
        <v>5</v>
      </c>
      <c r="H197" s="65">
        <f t="shared" si="15"/>
        <v>15</v>
      </c>
      <c r="I197" s="65">
        <v>5</v>
      </c>
      <c r="J197" s="65">
        <v>5</v>
      </c>
      <c r="K197" s="65">
        <v>5</v>
      </c>
      <c r="L197" s="65">
        <f t="shared" si="16"/>
        <v>12</v>
      </c>
      <c r="M197" s="65">
        <v>4</v>
      </c>
      <c r="N197" s="65">
        <v>4</v>
      </c>
      <c r="O197" s="65">
        <v>4</v>
      </c>
      <c r="P197" s="65">
        <f t="shared" si="17"/>
        <v>9</v>
      </c>
      <c r="Q197" s="65">
        <v>3</v>
      </c>
      <c r="R197" s="65">
        <v>3</v>
      </c>
      <c r="S197" s="65">
        <v>3</v>
      </c>
      <c r="T197" s="51">
        <f t="shared" si="20"/>
        <v>18</v>
      </c>
      <c r="U197" s="51"/>
      <c r="V197" s="98">
        <f t="shared" si="18"/>
        <v>0</v>
      </c>
      <c r="W197" s="80">
        <f t="shared" si="19"/>
        <v>0</v>
      </c>
    </row>
    <row r="198" spans="1:23" ht="15.75" hidden="1" customHeight="1" outlineLevel="1" x14ac:dyDescent="0.2">
      <c r="A198" s="85">
        <v>5</v>
      </c>
      <c r="B198" s="85" t="s">
        <v>159</v>
      </c>
      <c r="C198" s="65">
        <v>50</v>
      </c>
      <c r="D198" s="65">
        <f t="shared" ref="D198:D226" si="21">SUM(E198:G198)</f>
        <v>7</v>
      </c>
      <c r="E198" s="65">
        <v>1</v>
      </c>
      <c r="F198" s="65">
        <v>2</v>
      </c>
      <c r="G198" s="65">
        <v>4</v>
      </c>
      <c r="H198" s="65">
        <f t="shared" ref="H198:H226" si="22">SUM(I198:K198)</f>
        <v>13</v>
      </c>
      <c r="I198" s="65">
        <v>4</v>
      </c>
      <c r="J198" s="65">
        <v>4</v>
      </c>
      <c r="K198" s="65">
        <v>5</v>
      </c>
      <c r="L198" s="65">
        <f t="shared" ref="L198:L226" si="23">SUM(M198:O198)</f>
        <v>15</v>
      </c>
      <c r="M198" s="65">
        <v>6</v>
      </c>
      <c r="N198" s="65">
        <v>4</v>
      </c>
      <c r="O198" s="65">
        <v>5</v>
      </c>
      <c r="P198" s="65">
        <f t="shared" ref="P198:P226" si="24">SUM(Q198:S198)</f>
        <v>15</v>
      </c>
      <c r="Q198" s="65">
        <v>5</v>
      </c>
      <c r="R198" s="65">
        <v>5</v>
      </c>
      <c r="S198" s="65">
        <v>5</v>
      </c>
      <c r="T198" s="51">
        <f t="shared" si="20"/>
        <v>15</v>
      </c>
      <c r="U198" s="51"/>
      <c r="V198" s="98">
        <f t="shared" ref="V198:V226" si="25">+U198/T198*100</f>
        <v>0</v>
      </c>
      <c r="W198" s="80">
        <f t="shared" ref="W198:W226" si="26">+U198/C198*100</f>
        <v>0</v>
      </c>
    </row>
    <row r="199" spans="1:23" ht="15.75" hidden="1" customHeight="1" outlineLevel="1" x14ac:dyDescent="0.2">
      <c r="A199" s="85">
        <v>6</v>
      </c>
      <c r="B199" s="85" t="s">
        <v>160</v>
      </c>
      <c r="C199" s="65">
        <v>58</v>
      </c>
      <c r="D199" s="65">
        <f t="shared" si="21"/>
        <v>13</v>
      </c>
      <c r="E199" s="65">
        <v>2</v>
      </c>
      <c r="F199" s="65">
        <v>4</v>
      </c>
      <c r="G199" s="65">
        <v>7</v>
      </c>
      <c r="H199" s="65">
        <f t="shared" si="22"/>
        <v>21</v>
      </c>
      <c r="I199" s="65">
        <v>7</v>
      </c>
      <c r="J199" s="65">
        <v>7</v>
      </c>
      <c r="K199" s="65">
        <v>7</v>
      </c>
      <c r="L199" s="65">
        <f t="shared" si="23"/>
        <v>12</v>
      </c>
      <c r="M199" s="65">
        <v>7</v>
      </c>
      <c r="N199" s="65">
        <v>2</v>
      </c>
      <c r="O199" s="65">
        <v>3</v>
      </c>
      <c r="P199" s="65">
        <f t="shared" si="24"/>
        <v>12</v>
      </c>
      <c r="Q199" s="65">
        <v>4</v>
      </c>
      <c r="R199" s="65">
        <v>4</v>
      </c>
      <c r="S199" s="65">
        <v>4</v>
      </c>
      <c r="T199" s="51">
        <f t="shared" si="20"/>
        <v>27</v>
      </c>
      <c r="U199" s="51"/>
      <c r="V199" s="98">
        <f t="shared" si="25"/>
        <v>0</v>
      </c>
      <c r="W199" s="80">
        <f t="shared" si="26"/>
        <v>0</v>
      </c>
    </row>
    <row r="200" spans="1:23" ht="15.75" hidden="1" customHeight="1" outlineLevel="1" x14ac:dyDescent="0.2">
      <c r="A200" s="85">
        <v>7</v>
      </c>
      <c r="B200" s="85" t="s">
        <v>161</v>
      </c>
      <c r="C200" s="65">
        <v>50</v>
      </c>
      <c r="D200" s="65">
        <f t="shared" si="21"/>
        <v>7</v>
      </c>
      <c r="E200" s="65">
        <v>1</v>
      </c>
      <c r="F200" s="65">
        <v>2</v>
      </c>
      <c r="G200" s="65">
        <v>4</v>
      </c>
      <c r="H200" s="65">
        <f t="shared" si="22"/>
        <v>12</v>
      </c>
      <c r="I200" s="65">
        <v>4</v>
      </c>
      <c r="J200" s="65">
        <v>4</v>
      </c>
      <c r="K200" s="65">
        <v>4</v>
      </c>
      <c r="L200" s="65">
        <f t="shared" si="23"/>
        <v>13</v>
      </c>
      <c r="M200" s="65">
        <v>4</v>
      </c>
      <c r="N200" s="65">
        <v>4</v>
      </c>
      <c r="O200" s="65">
        <v>5</v>
      </c>
      <c r="P200" s="65">
        <f t="shared" si="24"/>
        <v>18</v>
      </c>
      <c r="Q200" s="65">
        <v>6</v>
      </c>
      <c r="R200" s="65">
        <v>6</v>
      </c>
      <c r="S200" s="65">
        <v>6</v>
      </c>
      <c r="T200" s="51">
        <f t="shared" ref="T200:T226" si="27">+D200+I200+J200</f>
        <v>15</v>
      </c>
      <c r="U200" s="51"/>
      <c r="V200" s="98">
        <f t="shared" si="25"/>
        <v>0</v>
      </c>
      <c r="W200" s="80">
        <f t="shared" si="26"/>
        <v>0</v>
      </c>
    </row>
    <row r="201" spans="1:23" ht="15.75" hidden="1" customHeight="1" outlineLevel="1" x14ac:dyDescent="0.2">
      <c r="A201" s="85">
        <v>8</v>
      </c>
      <c r="B201" s="85" t="s">
        <v>162</v>
      </c>
      <c r="C201" s="65">
        <v>50</v>
      </c>
      <c r="D201" s="65">
        <f t="shared" si="21"/>
        <v>10</v>
      </c>
      <c r="E201" s="65">
        <v>2</v>
      </c>
      <c r="F201" s="65">
        <v>4</v>
      </c>
      <c r="G201" s="65">
        <v>4</v>
      </c>
      <c r="H201" s="65">
        <f t="shared" si="22"/>
        <v>12</v>
      </c>
      <c r="I201" s="65">
        <v>4</v>
      </c>
      <c r="J201" s="65">
        <v>4</v>
      </c>
      <c r="K201" s="65">
        <v>4</v>
      </c>
      <c r="L201" s="65">
        <f t="shared" si="23"/>
        <v>14</v>
      </c>
      <c r="M201" s="65">
        <v>4</v>
      </c>
      <c r="N201" s="65">
        <v>5</v>
      </c>
      <c r="O201" s="65">
        <v>5</v>
      </c>
      <c r="P201" s="65">
        <f t="shared" si="24"/>
        <v>14</v>
      </c>
      <c r="Q201" s="65">
        <v>5</v>
      </c>
      <c r="R201" s="65">
        <v>5</v>
      </c>
      <c r="S201" s="65">
        <v>4</v>
      </c>
      <c r="T201" s="51">
        <f t="shared" si="27"/>
        <v>18</v>
      </c>
      <c r="U201" s="51"/>
      <c r="V201" s="98">
        <f t="shared" si="25"/>
        <v>0</v>
      </c>
      <c r="W201" s="80">
        <f t="shared" si="26"/>
        <v>0</v>
      </c>
    </row>
    <row r="202" spans="1:23" ht="15.75" hidden="1" customHeight="1" outlineLevel="1" x14ac:dyDescent="0.2">
      <c r="A202" s="85">
        <v>9</v>
      </c>
      <c r="B202" s="85" t="s">
        <v>163</v>
      </c>
      <c r="C202" s="65">
        <v>44</v>
      </c>
      <c r="D202" s="65">
        <f t="shared" si="21"/>
        <v>7</v>
      </c>
      <c r="E202" s="65">
        <v>1</v>
      </c>
      <c r="F202" s="65">
        <v>2</v>
      </c>
      <c r="G202" s="65">
        <v>4</v>
      </c>
      <c r="H202" s="65">
        <f t="shared" si="22"/>
        <v>12</v>
      </c>
      <c r="I202" s="65">
        <v>4</v>
      </c>
      <c r="J202" s="65">
        <v>4</v>
      </c>
      <c r="K202" s="65">
        <v>4</v>
      </c>
      <c r="L202" s="65">
        <f t="shared" si="23"/>
        <v>13</v>
      </c>
      <c r="M202" s="65">
        <v>4</v>
      </c>
      <c r="N202" s="65">
        <v>5</v>
      </c>
      <c r="O202" s="65">
        <v>4</v>
      </c>
      <c r="P202" s="65">
        <f t="shared" si="24"/>
        <v>12</v>
      </c>
      <c r="Q202" s="65">
        <v>4</v>
      </c>
      <c r="R202" s="65">
        <v>4</v>
      </c>
      <c r="S202" s="65">
        <v>4</v>
      </c>
      <c r="T202" s="51">
        <f t="shared" si="27"/>
        <v>15</v>
      </c>
      <c r="U202" s="51"/>
      <c r="V202" s="98">
        <f t="shared" si="25"/>
        <v>0</v>
      </c>
      <c r="W202" s="80">
        <f t="shared" si="26"/>
        <v>0</v>
      </c>
    </row>
    <row r="203" spans="1:23" ht="15.75" hidden="1" customHeight="1" outlineLevel="1" x14ac:dyDescent="0.2">
      <c r="A203" s="85">
        <v>10</v>
      </c>
      <c r="B203" s="85" t="s">
        <v>164</v>
      </c>
      <c r="C203" s="65">
        <v>60</v>
      </c>
      <c r="D203" s="65">
        <f t="shared" si="21"/>
        <v>13</v>
      </c>
      <c r="E203" s="65">
        <v>2</v>
      </c>
      <c r="F203" s="65">
        <v>4</v>
      </c>
      <c r="G203" s="65">
        <v>7</v>
      </c>
      <c r="H203" s="65">
        <f t="shared" si="22"/>
        <v>21</v>
      </c>
      <c r="I203" s="65">
        <v>7</v>
      </c>
      <c r="J203" s="65">
        <v>7</v>
      </c>
      <c r="K203" s="65">
        <v>7</v>
      </c>
      <c r="L203" s="65">
        <f t="shared" si="23"/>
        <v>15</v>
      </c>
      <c r="M203" s="65">
        <v>7</v>
      </c>
      <c r="N203" s="65">
        <v>4</v>
      </c>
      <c r="O203" s="65">
        <v>4</v>
      </c>
      <c r="P203" s="65">
        <f t="shared" si="24"/>
        <v>11</v>
      </c>
      <c r="Q203" s="65">
        <v>4</v>
      </c>
      <c r="R203" s="65">
        <v>4</v>
      </c>
      <c r="S203" s="65">
        <v>3</v>
      </c>
      <c r="T203" s="51">
        <f t="shared" si="27"/>
        <v>27</v>
      </c>
      <c r="U203" s="51"/>
      <c r="V203" s="98">
        <f t="shared" si="25"/>
        <v>0</v>
      </c>
      <c r="W203" s="80">
        <f t="shared" si="26"/>
        <v>0</v>
      </c>
    </row>
    <row r="204" spans="1:23" ht="15.75" hidden="1" customHeight="1" outlineLevel="1" x14ac:dyDescent="0.2">
      <c r="A204" s="85">
        <v>11</v>
      </c>
      <c r="B204" s="85" t="s">
        <v>165</v>
      </c>
      <c r="C204" s="65">
        <v>58</v>
      </c>
      <c r="D204" s="65">
        <f t="shared" si="21"/>
        <v>12</v>
      </c>
      <c r="E204" s="65">
        <v>2</v>
      </c>
      <c r="F204" s="65">
        <v>4</v>
      </c>
      <c r="G204" s="65">
        <v>6</v>
      </c>
      <c r="H204" s="65">
        <f t="shared" si="22"/>
        <v>19</v>
      </c>
      <c r="I204" s="65">
        <v>6</v>
      </c>
      <c r="J204" s="65">
        <v>6</v>
      </c>
      <c r="K204" s="65">
        <v>7</v>
      </c>
      <c r="L204" s="65">
        <f t="shared" si="23"/>
        <v>15</v>
      </c>
      <c r="M204" s="65">
        <v>7</v>
      </c>
      <c r="N204" s="65">
        <v>4</v>
      </c>
      <c r="O204" s="65">
        <v>4</v>
      </c>
      <c r="P204" s="65">
        <f t="shared" si="24"/>
        <v>12</v>
      </c>
      <c r="Q204" s="65">
        <v>4</v>
      </c>
      <c r="R204" s="65">
        <v>4</v>
      </c>
      <c r="S204" s="65">
        <v>4</v>
      </c>
      <c r="T204" s="51">
        <f t="shared" si="27"/>
        <v>24</v>
      </c>
      <c r="U204" s="51"/>
      <c r="V204" s="98">
        <f t="shared" si="25"/>
        <v>0</v>
      </c>
      <c r="W204" s="80">
        <f t="shared" si="26"/>
        <v>0</v>
      </c>
    </row>
    <row r="205" spans="1:23" ht="15.75" hidden="1" customHeight="1" outlineLevel="1" x14ac:dyDescent="0.2">
      <c r="A205" s="85">
        <v>12</v>
      </c>
      <c r="B205" s="85" t="s">
        <v>166</v>
      </c>
      <c r="C205" s="65">
        <v>50</v>
      </c>
      <c r="D205" s="65">
        <f t="shared" si="21"/>
        <v>7</v>
      </c>
      <c r="E205" s="65">
        <v>1</v>
      </c>
      <c r="F205" s="65">
        <v>2</v>
      </c>
      <c r="G205" s="65">
        <v>4</v>
      </c>
      <c r="H205" s="65">
        <f t="shared" si="22"/>
        <v>12</v>
      </c>
      <c r="I205" s="65">
        <v>4</v>
      </c>
      <c r="J205" s="65">
        <v>4</v>
      </c>
      <c r="K205" s="65">
        <v>4</v>
      </c>
      <c r="L205" s="65">
        <f t="shared" si="23"/>
        <v>14</v>
      </c>
      <c r="M205" s="65">
        <v>4</v>
      </c>
      <c r="N205" s="65">
        <v>5</v>
      </c>
      <c r="O205" s="65">
        <v>5</v>
      </c>
      <c r="P205" s="65">
        <f t="shared" si="24"/>
        <v>17</v>
      </c>
      <c r="Q205" s="65">
        <v>5</v>
      </c>
      <c r="R205" s="65">
        <v>6</v>
      </c>
      <c r="S205" s="65">
        <v>6</v>
      </c>
      <c r="T205" s="51">
        <f t="shared" si="27"/>
        <v>15</v>
      </c>
      <c r="U205" s="51"/>
      <c r="V205" s="98">
        <f t="shared" si="25"/>
        <v>0</v>
      </c>
      <c r="W205" s="80">
        <f t="shared" si="26"/>
        <v>0</v>
      </c>
    </row>
    <row r="206" spans="1:23" ht="15.75" hidden="1" customHeight="1" outlineLevel="1" x14ac:dyDescent="0.2">
      <c r="A206" s="85">
        <v>13</v>
      </c>
      <c r="B206" s="85" t="s">
        <v>167</v>
      </c>
      <c r="C206" s="65">
        <v>58</v>
      </c>
      <c r="D206" s="65">
        <f t="shared" si="21"/>
        <v>12</v>
      </c>
      <c r="E206" s="65">
        <v>2</v>
      </c>
      <c r="F206" s="65">
        <v>4</v>
      </c>
      <c r="G206" s="65">
        <v>6</v>
      </c>
      <c r="H206" s="65">
        <f t="shared" si="22"/>
        <v>19</v>
      </c>
      <c r="I206" s="65">
        <v>6</v>
      </c>
      <c r="J206" s="65">
        <v>6</v>
      </c>
      <c r="K206" s="65">
        <v>7</v>
      </c>
      <c r="L206" s="65">
        <f t="shared" si="23"/>
        <v>17</v>
      </c>
      <c r="M206" s="65">
        <v>7</v>
      </c>
      <c r="N206" s="65">
        <v>5</v>
      </c>
      <c r="O206" s="65">
        <v>5</v>
      </c>
      <c r="P206" s="65">
        <f t="shared" si="24"/>
        <v>10</v>
      </c>
      <c r="Q206" s="65">
        <v>4</v>
      </c>
      <c r="R206" s="65">
        <v>3</v>
      </c>
      <c r="S206" s="65">
        <v>3</v>
      </c>
      <c r="T206" s="51">
        <f t="shared" si="27"/>
        <v>24</v>
      </c>
      <c r="U206" s="51"/>
      <c r="V206" s="98">
        <f t="shared" si="25"/>
        <v>0</v>
      </c>
      <c r="W206" s="80">
        <f t="shared" si="26"/>
        <v>0</v>
      </c>
    </row>
    <row r="207" spans="1:23" ht="15.75" hidden="1" customHeight="1" outlineLevel="1" x14ac:dyDescent="0.2">
      <c r="A207" s="85">
        <v>14</v>
      </c>
      <c r="B207" s="85" t="s">
        <v>168</v>
      </c>
      <c r="C207" s="65">
        <v>50</v>
      </c>
      <c r="D207" s="65">
        <f t="shared" si="21"/>
        <v>7</v>
      </c>
      <c r="E207" s="65">
        <v>1</v>
      </c>
      <c r="F207" s="65">
        <v>2</v>
      </c>
      <c r="G207" s="65">
        <v>4</v>
      </c>
      <c r="H207" s="65">
        <f t="shared" si="22"/>
        <v>12</v>
      </c>
      <c r="I207" s="65">
        <v>4</v>
      </c>
      <c r="J207" s="65">
        <v>4</v>
      </c>
      <c r="K207" s="65">
        <v>4</v>
      </c>
      <c r="L207" s="65">
        <f t="shared" si="23"/>
        <v>15</v>
      </c>
      <c r="M207" s="65">
        <v>4</v>
      </c>
      <c r="N207" s="65">
        <v>6</v>
      </c>
      <c r="O207" s="65">
        <v>5</v>
      </c>
      <c r="P207" s="65">
        <f t="shared" si="24"/>
        <v>16</v>
      </c>
      <c r="Q207" s="65">
        <v>5</v>
      </c>
      <c r="R207" s="65">
        <v>5</v>
      </c>
      <c r="S207" s="65">
        <v>6</v>
      </c>
      <c r="T207" s="51">
        <f t="shared" si="27"/>
        <v>15</v>
      </c>
      <c r="U207" s="51"/>
      <c r="V207" s="98">
        <f t="shared" si="25"/>
        <v>0</v>
      </c>
      <c r="W207" s="80">
        <f t="shared" si="26"/>
        <v>0</v>
      </c>
    </row>
    <row r="208" spans="1:23" ht="15.75" hidden="1" customHeight="1" outlineLevel="1" x14ac:dyDescent="0.2">
      <c r="A208" s="85">
        <v>15</v>
      </c>
      <c r="B208" s="85" t="s">
        <v>169</v>
      </c>
      <c r="C208" s="65">
        <v>58</v>
      </c>
      <c r="D208" s="65">
        <f t="shared" si="21"/>
        <v>12</v>
      </c>
      <c r="E208" s="65">
        <v>2</v>
      </c>
      <c r="F208" s="65">
        <v>4</v>
      </c>
      <c r="G208" s="65">
        <v>6</v>
      </c>
      <c r="H208" s="65">
        <f t="shared" si="22"/>
        <v>18</v>
      </c>
      <c r="I208" s="65">
        <v>6</v>
      </c>
      <c r="J208" s="65">
        <v>6</v>
      </c>
      <c r="K208" s="65">
        <v>6</v>
      </c>
      <c r="L208" s="65">
        <f t="shared" si="23"/>
        <v>16</v>
      </c>
      <c r="M208" s="65">
        <v>6</v>
      </c>
      <c r="N208" s="65">
        <v>6</v>
      </c>
      <c r="O208" s="65">
        <v>4</v>
      </c>
      <c r="P208" s="65">
        <f t="shared" si="24"/>
        <v>12</v>
      </c>
      <c r="Q208" s="65">
        <v>4</v>
      </c>
      <c r="R208" s="65">
        <v>4</v>
      </c>
      <c r="S208" s="65">
        <v>4</v>
      </c>
      <c r="T208" s="51">
        <f t="shared" si="27"/>
        <v>24</v>
      </c>
      <c r="U208" s="51"/>
      <c r="V208" s="98">
        <f t="shared" si="25"/>
        <v>0</v>
      </c>
      <c r="W208" s="80">
        <f t="shared" si="26"/>
        <v>0</v>
      </c>
    </row>
    <row r="209" spans="1:23" ht="15.75" hidden="1" customHeight="1" outlineLevel="1" x14ac:dyDescent="0.2">
      <c r="A209" s="85">
        <v>16</v>
      </c>
      <c r="B209" s="85" t="s">
        <v>170</v>
      </c>
      <c r="C209" s="65">
        <v>58</v>
      </c>
      <c r="D209" s="65">
        <f t="shared" si="21"/>
        <v>12</v>
      </c>
      <c r="E209" s="65">
        <v>2</v>
      </c>
      <c r="F209" s="65">
        <v>4</v>
      </c>
      <c r="G209" s="65">
        <v>6</v>
      </c>
      <c r="H209" s="65">
        <f t="shared" si="22"/>
        <v>18</v>
      </c>
      <c r="I209" s="65">
        <v>6</v>
      </c>
      <c r="J209" s="65">
        <v>6</v>
      </c>
      <c r="K209" s="65">
        <v>6</v>
      </c>
      <c r="L209" s="65">
        <f t="shared" si="23"/>
        <v>16</v>
      </c>
      <c r="M209" s="65">
        <v>6</v>
      </c>
      <c r="N209" s="65">
        <v>6</v>
      </c>
      <c r="O209" s="65">
        <v>4</v>
      </c>
      <c r="P209" s="65">
        <f t="shared" si="24"/>
        <v>12</v>
      </c>
      <c r="Q209" s="65">
        <v>4</v>
      </c>
      <c r="R209" s="65">
        <v>4</v>
      </c>
      <c r="S209" s="65">
        <v>4</v>
      </c>
      <c r="T209" s="51">
        <f t="shared" si="27"/>
        <v>24</v>
      </c>
      <c r="U209" s="51"/>
      <c r="V209" s="98">
        <f t="shared" si="25"/>
        <v>0</v>
      </c>
      <c r="W209" s="80">
        <f t="shared" si="26"/>
        <v>0</v>
      </c>
    </row>
    <row r="210" spans="1:23" ht="15.75" hidden="1" customHeight="1" outlineLevel="1" x14ac:dyDescent="0.2">
      <c r="A210" s="85">
        <v>17</v>
      </c>
      <c r="B210" s="85" t="s">
        <v>171</v>
      </c>
      <c r="C210" s="65">
        <v>44</v>
      </c>
      <c r="D210" s="65">
        <f t="shared" si="21"/>
        <v>7</v>
      </c>
      <c r="E210" s="65">
        <v>1</v>
      </c>
      <c r="F210" s="65">
        <v>2</v>
      </c>
      <c r="G210" s="65">
        <v>4</v>
      </c>
      <c r="H210" s="65">
        <f t="shared" si="22"/>
        <v>12</v>
      </c>
      <c r="I210" s="65">
        <v>4</v>
      </c>
      <c r="J210" s="65">
        <v>4</v>
      </c>
      <c r="K210" s="65">
        <v>4</v>
      </c>
      <c r="L210" s="65">
        <f t="shared" si="23"/>
        <v>12</v>
      </c>
      <c r="M210" s="65">
        <v>4</v>
      </c>
      <c r="N210" s="65">
        <v>4</v>
      </c>
      <c r="O210" s="65">
        <v>4</v>
      </c>
      <c r="P210" s="65">
        <f t="shared" si="24"/>
        <v>13</v>
      </c>
      <c r="Q210" s="65">
        <v>4</v>
      </c>
      <c r="R210" s="65">
        <v>4</v>
      </c>
      <c r="S210" s="65">
        <v>5</v>
      </c>
      <c r="T210" s="51">
        <f t="shared" si="27"/>
        <v>15</v>
      </c>
      <c r="U210" s="51"/>
      <c r="V210" s="98">
        <f t="shared" si="25"/>
        <v>0</v>
      </c>
      <c r="W210" s="80">
        <f t="shared" si="26"/>
        <v>0</v>
      </c>
    </row>
    <row r="211" spans="1:23" ht="15.75" hidden="1" customHeight="1" outlineLevel="1" x14ac:dyDescent="0.2">
      <c r="A211" s="85">
        <v>18</v>
      </c>
      <c r="B211" s="85" t="s">
        <v>172</v>
      </c>
      <c r="C211" s="65">
        <v>58</v>
      </c>
      <c r="D211" s="65">
        <f t="shared" si="21"/>
        <v>13</v>
      </c>
      <c r="E211" s="65">
        <v>2</v>
      </c>
      <c r="F211" s="65">
        <v>4</v>
      </c>
      <c r="G211" s="65">
        <v>7</v>
      </c>
      <c r="H211" s="65">
        <f t="shared" si="22"/>
        <v>21</v>
      </c>
      <c r="I211" s="65">
        <v>7</v>
      </c>
      <c r="J211" s="65">
        <v>7</v>
      </c>
      <c r="K211" s="65">
        <v>7</v>
      </c>
      <c r="L211" s="65">
        <f t="shared" si="23"/>
        <v>13</v>
      </c>
      <c r="M211" s="65">
        <v>7</v>
      </c>
      <c r="N211" s="65">
        <v>3</v>
      </c>
      <c r="O211" s="65">
        <v>3</v>
      </c>
      <c r="P211" s="65">
        <f t="shared" si="24"/>
        <v>11</v>
      </c>
      <c r="Q211" s="65">
        <v>3</v>
      </c>
      <c r="R211" s="65">
        <v>4</v>
      </c>
      <c r="S211" s="65">
        <v>4</v>
      </c>
      <c r="T211" s="51">
        <f t="shared" si="27"/>
        <v>27</v>
      </c>
      <c r="U211" s="51"/>
      <c r="V211" s="98">
        <f t="shared" si="25"/>
        <v>0</v>
      </c>
      <c r="W211" s="80">
        <f t="shared" si="26"/>
        <v>0</v>
      </c>
    </row>
    <row r="212" spans="1:23" ht="15.75" hidden="1" customHeight="1" outlineLevel="1" x14ac:dyDescent="0.2">
      <c r="A212" s="85">
        <v>19</v>
      </c>
      <c r="B212" s="85" t="s">
        <v>173</v>
      </c>
      <c r="C212" s="65">
        <v>30</v>
      </c>
      <c r="D212" s="65">
        <f t="shared" si="21"/>
        <v>6</v>
      </c>
      <c r="E212" s="65">
        <v>1</v>
      </c>
      <c r="F212" s="65">
        <v>2</v>
      </c>
      <c r="G212" s="65">
        <v>3</v>
      </c>
      <c r="H212" s="65">
        <f t="shared" si="22"/>
        <v>9</v>
      </c>
      <c r="I212" s="65">
        <v>3</v>
      </c>
      <c r="J212" s="65">
        <v>3</v>
      </c>
      <c r="K212" s="65">
        <v>3</v>
      </c>
      <c r="L212" s="65">
        <f t="shared" si="23"/>
        <v>7</v>
      </c>
      <c r="M212" s="65">
        <v>3</v>
      </c>
      <c r="N212" s="65">
        <v>2</v>
      </c>
      <c r="O212" s="65">
        <v>2</v>
      </c>
      <c r="P212" s="65">
        <f t="shared" si="24"/>
        <v>8</v>
      </c>
      <c r="Q212" s="65">
        <v>2</v>
      </c>
      <c r="R212" s="65">
        <v>3</v>
      </c>
      <c r="S212" s="65">
        <v>3</v>
      </c>
      <c r="T212" s="51">
        <f t="shared" si="27"/>
        <v>12</v>
      </c>
      <c r="U212" s="51"/>
      <c r="V212" s="98">
        <f t="shared" si="25"/>
        <v>0</v>
      </c>
      <c r="W212" s="80">
        <f t="shared" si="26"/>
        <v>0</v>
      </c>
    </row>
    <row r="213" spans="1:23" ht="23.25" customHeight="1" collapsed="1" x14ac:dyDescent="0.2">
      <c r="A213" s="48">
        <v>14</v>
      </c>
      <c r="B213" s="49" t="s">
        <v>288</v>
      </c>
      <c r="C213" s="50">
        <v>670</v>
      </c>
      <c r="D213" s="50">
        <f t="shared" si="21"/>
        <v>110</v>
      </c>
      <c r="E213" s="50">
        <v>20</v>
      </c>
      <c r="F213" s="50">
        <v>25</v>
      </c>
      <c r="G213" s="50">
        <v>65</v>
      </c>
      <c r="H213" s="50">
        <f t="shared" si="22"/>
        <v>195</v>
      </c>
      <c r="I213" s="50">
        <v>65</v>
      </c>
      <c r="J213" s="50">
        <v>65</v>
      </c>
      <c r="K213" s="50">
        <v>65</v>
      </c>
      <c r="L213" s="50">
        <f t="shared" si="23"/>
        <v>185</v>
      </c>
      <c r="M213" s="50">
        <v>65</v>
      </c>
      <c r="N213" s="50">
        <v>60</v>
      </c>
      <c r="O213" s="50">
        <v>60</v>
      </c>
      <c r="P213" s="50">
        <f t="shared" si="24"/>
        <v>180</v>
      </c>
      <c r="Q213" s="50">
        <v>60</v>
      </c>
      <c r="R213" s="50">
        <v>60</v>
      </c>
      <c r="S213" s="50">
        <v>60</v>
      </c>
      <c r="T213" s="51">
        <f t="shared" si="27"/>
        <v>240</v>
      </c>
      <c r="U213" s="51">
        <f>SUM(U214:U226)</f>
        <v>10</v>
      </c>
      <c r="V213" s="98">
        <f t="shared" si="25"/>
        <v>4.1666666666666661</v>
      </c>
      <c r="W213" s="80">
        <f t="shared" si="26"/>
        <v>1.4925373134328357</v>
      </c>
    </row>
    <row r="214" spans="1:23" ht="15.75" hidden="1" customHeight="1" outlineLevel="1" x14ac:dyDescent="0.2">
      <c r="A214" s="4">
        <v>1</v>
      </c>
      <c r="B214" s="82" t="s">
        <v>240</v>
      </c>
      <c r="C214" s="58">
        <v>50</v>
      </c>
      <c r="D214" s="58">
        <f t="shared" si="21"/>
        <v>9</v>
      </c>
      <c r="E214" s="58">
        <v>2</v>
      </c>
      <c r="F214" s="58">
        <v>2</v>
      </c>
      <c r="G214" s="58">
        <v>5</v>
      </c>
      <c r="H214" s="58">
        <f t="shared" si="22"/>
        <v>12</v>
      </c>
      <c r="I214" s="58">
        <v>3</v>
      </c>
      <c r="J214" s="58">
        <v>5</v>
      </c>
      <c r="K214" s="58">
        <v>4</v>
      </c>
      <c r="L214" s="58">
        <f t="shared" si="23"/>
        <v>15</v>
      </c>
      <c r="M214" s="58">
        <v>5</v>
      </c>
      <c r="N214" s="58">
        <v>5</v>
      </c>
      <c r="O214" s="58">
        <v>5</v>
      </c>
      <c r="P214" s="58">
        <f t="shared" si="24"/>
        <v>14</v>
      </c>
      <c r="Q214" s="58">
        <v>4</v>
      </c>
      <c r="R214" s="58">
        <v>5</v>
      </c>
      <c r="S214" s="58">
        <v>5</v>
      </c>
      <c r="T214" s="51">
        <f t="shared" si="27"/>
        <v>17</v>
      </c>
      <c r="U214" s="51">
        <v>7</v>
      </c>
      <c r="V214" s="98">
        <f t="shared" si="25"/>
        <v>41.17647058823529</v>
      </c>
      <c r="W214" s="80">
        <f t="shared" si="26"/>
        <v>14.000000000000002</v>
      </c>
    </row>
    <row r="215" spans="1:23" ht="15.75" hidden="1" customHeight="1" outlineLevel="1" x14ac:dyDescent="0.2">
      <c r="A215" s="4">
        <v>2</v>
      </c>
      <c r="B215" s="82" t="s">
        <v>241</v>
      </c>
      <c r="C215" s="58">
        <v>25</v>
      </c>
      <c r="D215" s="58">
        <f t="shared" si="21"/>
        <v>5</v>
      </c>
      <c r="E215" s="58">
        <v>1</v>
      </c>
      <c r="F215" s="58">
        <v>1</v>
      </c>
      <c r="G215" s="58">
        <v>3</v>
      </c>
      <c r="H215" s="58">
        <f t="shared" si="22"/>
        <v>9</v>
      </c>
      <c r="I215" s="58">
        <v>3</v>
      </c>
      <c r="J215" s="58">
        <v>3</v>
      </c>
      <c r="K215" s="58">
        <v>3</v>
      </c>
      <c r="L215" s="58">
        <f t="shared" si="23"/>
        <v>8</v>
      </c>
      <c r="M215" s="58">
        <v>3</v>
      </c>
      <c r="N215" s="58">
        <v>3</v>
      </c>
      <c r="O215" s="58">
        <v>2</v>
      </c>
      <c r="P215" s="58">
        <f t="shared" si="24"/>
        <v>3</v>
      </c>
      <c r="Q215" s="58">
        <v>1</v>
      </c>
      <c r="R215" s="58">
        <v>1</v>
      </c>
      <c r="S215" s="58">
        <v>1</v>
      </c>
      <c r="T215" s="51">
        <f t="shared" si="27"/>
        <v>11</v>
      </c>
      <c r="U215" s="51"/>
      <c r="V215" s="98">
        <f t="shared" si="25"/>
        <v>0</v>
      </c>
      <c r="W215" s="80">
        <f t="shared" si="26"/>
        <v>0</v>
      </c>
    </row>
    <row r="216" spans="1:23" ht="15.75" hidden="1" customHeight="1" outlineLevel="1" x14ac:dyDescent="0.2">
      <c r="A216" s="4">
        <v>3</v>
      </c>
      <c r="B216" s="82" t="s">
        <v>242</v>
      </c>
      <c r="C216" s="58">
        <v>50</v>
      </c>
      <c r="D216" s="58">
        <f t="shared" si="21"/>
        <v>8</v>
      </c>
      <c r="E216" s="58">
        <v>1</v>
      </c>
      <c r="F216" s="58">
        <v>2</v>
      </c>
      <c r="G216" s="58">
        <v>5</v>
      </c>
      <c r="H216" s="58">
        <f t="shared" si="22"/>
        <v>14</v>
      </c>
      <c r="I216" s="58">
        <v>4</v>
      </c>
      <c r="J216" s="58">
        <v>5</v>
      </c>
      <c r="K216" s="58">
        <v>5</v>
      </c>
      <c r="L216" s="58">
        <f t="shared" si="23"/>
        <v>13</v>
      </c>
      <c r="M216" s="58">
        <v>4</v>
      </c>
      <c r="N216" s="58">
        <v>5</v>
      </c>
      <c r="O216" s="58">
        <v>4</v>
      </c>
      <c r="P216" s="58">
        <f t="shared" si="24"/>
        <v>15</v>
      </c>
      <c r="Q216" s="58">
        <v>5</v>
      </c>
      <c r="R216" s="58">
        <v>5</v>
      </c>
      <c r="S216" s="58">
        <v>5</v>
      </c>
      <c r="T216" s="51">
        <f t="shared" si="27"/>
        <v>17</v>
      </c>
      <c r="U216" s="51">
        <v>1</v>
      </c>
      <c r="V216" s="98">
        <f t="shared" si="25"/>
        <v>5.8823529411764701</v>
      </c>
      <c r="W216" s="80">
        <f t="shared" si="26"/>
        <v>2</v>
      </c>
    </row>
    <row r="217" spans="1:23" ht="15.75" hidden="1" customHeight="1" outlineLevel="1" x14ac:dyDescent="0.2">
      <c r="A217" s="4">
        <v>4</v>
      </c>
      <c r="B217" s="82" t="s">
        <v>243</v>
      </c>
      <c r="C217" s="58">
        <v>50</v>
      </c>
      <c r="D217" s="58">
        <f t="shared" si="21"/>
        <v>9</v>
      </c>
      <c r="E217" s="58">
        <v>2</v>
      </c>
      <c r="F217" s="58">
        <v>2</v>
      </c>
      <c r="G217" s="58">
        <v>5</v>
      </c>
      <c r="H217" s="58">
        <f t="shared" si="22"/>
        <v>15</v>
      </c>
      <c r="I217" s="58">
        <v>5</v>
      </c>
      <c r="J217" s="58">
        <v>5</v>
      </c>
      <c r="K217" s="58">
        <v>5</v>
      </c>
      <c r="L217" s="58">
        <f t="shared" si="23"/>
        <v>12</v>
      </c>
      <c r="M217" s="58">
        <v>4</v>
      </c>
      <c r="N217" s="58">
        <v>5</v>
      </c>
      <c r="O217" s="58">
        <v>3</v>
      </c>
      <c r="P217" s="58">
        <f t="shared" si="24"/>
        <v>14</v>
      </c>
      <c r="Q217" s="58">
        <v>4</v>
      </c>
      <c r="R217" s="58">
        <v>5</v>
      </c>
      <c r="S217" s="58">
        <v>5</v>
      </c>
      <c r="T217" s="51">
        <f t="shared" si="27"/>
        <v>19</v>
      </c>
      <c r="U217" s="51"/>
      <c r="V217" s="98">
        <f t="shared" si="25"/>
        <v>0</v>
      </c>
      <c r="W217" s="80">
        <f t="shared" si="26"/>
        <v>0</v>
      </c>
    </row>
    <row r="218" spans="1:23" ht="15.75" hidden="1" customHeight="1" outlineLevel="1" x14ac:dyDescent="0.2">
      <c r="A218" s="4">
        <v>5</v>
      </c>
      <c r="B218" s="82" t="s">
        <v>244</v>
      </c>
      <c r="C218" s="58">
        <v>60</v>
      </c>
      <c r="D218" s="58">
        <f t="shared" si="21"/>
        <v>9</v>
      </c>
      <c r="E218" s="58">
        <v>2</v>
      </c>
      <c r="F218" s="58">
        <v>2</v>
      </c>
      <c r="G218" s="58">
        <v>5</v>
      </c>
      <c r="H218" s="58">
        <f t="shared" si="22"/>
        <v>18</v>
      </c>
      <c r="I218" s="58">
        <v>6</v>
      </c>
      <c r="J218" s="58">
        <v>6</v>
      </c>
      <c r="K218" s="58">
        <v>6</v>
      </c>
      <c r="L218" s="58">
        <f t="shared" si="23"/>
        <v>16</v>
      </c>
      <c r="M218" s="58">
        <v>5</v>
      </c>
      <c r="N218" s="58">
        <v>6</v>
      </c>
      <c r="O218" s="58">
        <v>5</v>
      </c>
      <c r="P218" s="58">
        <f t="shared" si="24"/>
        <v>17</v>
      </c>
      <c r="Q218" s="58">
        <v>5</v>
      </c>
      <c r="R218" s="58">
        <v>6</v>
      </c>
      <c r="S218" s="58">
        <v>6</v>
      </c>
      <c r="T218" s="51">
        <f t="shared" si="27"/>
        <v>21</v>
      </c>
      <c r="U218" s="51"/>
      <c r="V218" s="98">
        <f t="shared" si="25"/>
        <v>0</v>
      </c>
      <c r="W218" s="80">
        <f t="shared" si="26"/>
        <v>0</v>
      </c>
    </row>
    <row r="219" spans="1:23" ht="15.75" hidden="1" customHeight="1" outlineLevel="1" x14ac:dyDescent="0.2">
      <c r="A219" s="4">
        <v>6</v>
      </c>
      <c r="B219" s="82" t="s">
        <v>245</v>
      </c>
      <c r="C219" s="58">
        <v>60</v>
      </c>
      <c r="D219" s="58">
        <f t="shared" si="21"/>
        <v>9</v>
      </c>
      <c r="E219" s="58">
        <v>2</v>
      </c>
      <c r="F219" s="58">
        <v>2</v>
      </c>
      <c r="G219" s="58">
        <v>5</v>
      </c>
      <c r="H219" s="58">
        <f t="shared" si="22"/>
        <v>17</v>
      </c>
      <c r="I219" s="58">
        <v>6</v>
      </c>
      <c r="J219" s="58">
        <v>5</v>
      </c>
      <c r="K219" s="58">
        <v>6</v>
      </c>
      <c r="L219" s="58">
        <f t="shared" si="23"/>
        <v>18</v>
      </c>
      <c r="M219" s="58">
        <v>6</v>
      </c>
      <c r="N219" s="58">
        <v>6</v>
      </c>
      <c r="O219" s="58">
        <v>6</v>
      </c>
      <c r="P219" s="58">
        <f t="shared" si="24"/>
        <v>16</v>
      </c>
      <c r="Q219" s="58">
        <v>6</v>
      </c>
      <c r="R219" s="58">
        <v>5</v>
      </c>
      <c r="S219" s="58">
        <v>5</v>
      </c>
      <c r="T219" s="51">
        <f t="shared" si="27"/>
        <v>20</v>
      </c>
      <c r="U219" s="51"/>
      <c r="V219" s="98">
        <f t="shared" si="25"/>
        <v>0</v>
      </c>
      <c r="W219" s="80">
        <f t="shared" si="26"/>
        <v>0</v>
      </c>
    </row>
    <row r="220" spans="1:23" ht="15.75" hidden="1" customHeight="1" outlineLevel="1" x14ac:dyDescent="0.2">
      <c r="A220" s="4">
        <v>7</v>
      </c>
      <c r="B220" s="82" t="s">
        <v>246</v>
      </c>
      <c r="C220" s="58">
        <v>55</v>
      </c>
      <c r="D220" s="58">
        <f t="shared" si="21"/>
        <v>8</v>
      </c>
      <c r="E220" s="58">
        <v>1</v>
      </c>
      <c r="F220" s="58">
        <v>2</v>
      </c>
      <c r="G220" s="58">
        <v>5</v>
      </c>
      <c r="H220" s="58">
        <f t="shared" si="22"/>
        <v>18</v>
      </c>
      <c r="I220" s="58">
        <v>6</v>
      </c>
      <c r="J220" s="58">
        <v>6</v>
      </c>
      <c r="K220" s="58">
        <v>6</v>
      </c>
      <c r="L220" s="58">
        <f t="shared" si="23"/>
        <v>14</v>
      </c>
      <c r="M220" s="58">
        <v>6</v>
      </c>
      <c r="N220" s="58">
        <v>4</v>
      </c>
      <c r="O220" s="58">
        <v>4</v>
      </c>
      <c r="P220" s="58">
        <f t="shared" si="24"/>
        <v>15</v>
      </c>
      <c r="Q220" s="58">
        <v>5</v>
      </c>
      <c r="R220" s="58">
        <v>5</v>
      </c>
      <c r="S220" s="58">
        <v>5</v>
      </c>
      <c r="T220" s="51">
        <f t="shared" si="27"/>
        <v>20</v>
      </c>
      <c r="U220" s="51">
        <v>2</v>
      </c>
      <c r="V220" s="98">
        <f t="shared" si="25"/>
        <v>10</v>
      </c>
      <c r="W220" s="80">
        <f t="shared" si="26"/>
        <v>3.6363636363636362</v>
      </c>
    </row>
    <row r="221" spans="1:23" ht="15.75" hidden="1" customHeight="1" outlineLevel="1" x14ac:dyDescent="0.2">
      <c r="A221" s="4">
        <v>8</v>
      </c>
      <c r="B221" s="82" t="s">
        <v>247</v>
      </c>
      <c r="C221" s="58">
        <v>60</v>
      </c>
      <c r="D221" s="58">
        <f t="shared" si="21"/>
        <v>9</v>
      </c>
      <c r="E221" s="58">
        <v>2</v>
      </c>
      <c r="F221" s="58">
        <v>2</v>
      </c>
      <c r="G221" s="58">
        <v>5</v>
      </c>
      <c r="H221" s="58">
        <f t="shared" si="22"/>
        <v>17</v>
      </c>
      <c r="I221" s="58">
        <v>6</v>
      </c>
      <c r="J221" s="58">
        <v>6</v>
      </c>
      <c r="K221" s="58">
        <v>5</v>
      </c>
      <c r="L221" s="58">
        <f t="shared" si="23"/>
        <v>18</v>
      </c>
      <c r="M221" s="58">
        <v>6</v>
      </c>
      <c r="N221" s="58">
        <v>6</v>
      </c>
      <c r="O221" s="58">
        <v>6</v>
      </c>
      <c r="P221" s="58">
        <f t="shared" si="24"/>
        <v>16</v>
      </c>
      <c r="Q221" s="58">
        <v>5</v>
      </c>
      <c r="R221" s="58">
        <v>6</v>
      </c>
      <c r="S221" s="58">
        <v>5</v>
      </c>
      <c r="T221" s="51">
        <f t="shared" si="27"/>
        <v>21</v>
      </c>
      <c r="U221" s="51"/>
      <c r="V221" s="98">
        <f t="shared" si="25"/>
        <v>0</v>
      </c>
      <c r="W221" s="80">
        <f t="shared" si="26"/>
        <v>0</v>
      </c>
    </row>
    <row r="222" spans="1:23" ht="15.75" hidden="1" customHeight="1" outlineLevel="1" x14ac:dyDescent="0.2">
      <c r="A222" s="4">
        <v>9</v>
      </c>
      <c r="B222" s="82" t="s">
        <v>248</v>
      </c>
      <c r="C222" s="58">
        <v>75</v>
      </c>
      <c r="D222" s="58">
        <f t="shared" si="21"/>
        <v>12</v>
      </c>
      <c r="E222" s="58">
        <v>2</v>
      </c>
      <c r="F222" s="58">
        <v>2</v>
      </c>
      <c r="G222" s="58">
        <v>8</v>
      </c>
      <c r="H222" s="58">
        <f t="shared" si="22"/>
        <v>24</v>
      </c>
      <c r="I222" s="58">
        <v>8</v>
      </c>
      <c r="J222" s="58">
        <v>8</v>
      </c>
      <c r="K222" s="58">
        <v>8</v>
      </c>
      <c r="L222" s="58">
        <f t="shared" si="23"/>
        <v>21</v>
      </c>
      <c r="M222" s="58">
        <v>8</v>
      </c>
      <c r="N222" s="58">
        <v>6</v>
      </c>
      <c r="O222" s="58">
        <v>7</v>
      </c>
      <c r="P222" s="58">
        <f t="shared" si="24"/>
        <v>18</v>
      </c>
      <c r="Q222" s="58">
        <v>7</v>
      </c>
      <c r="R222" s="58">
        <v>6</v>
      </c>
      <c r="S222" s="58">
        <v>5</v>
      </c>
      <c r="T222" s="51">
        <f t="shared" si="27"/>
        <v>28</v>
      </c>
      <c r="U222" s="51"/>
      <c r="V222" s="98">
        <f t="shared" si="25"/>
        <v>0</v>
      </c>
      <c r="W222" s="80">
        <f t="shared" si="26"/>
        <v>0</v>
      </c>
    </row>
    <row r="223" spans="1:23" ht="15.75" hidden="1" customHeight="1" outlineLevel="1" x14ac:dyDescent="0.2">
      <c r="A223" s="4">
        <v>10</v>
      </c>
      <c r="B223" s="82" t="s">
        <v>249</v>
      </c>
      <c r="C223" s="58">
        <v>70</v>
      </c>
      <c r="D223" s="58">
        <f t="shared" si="21"/>
        <v>11</v>
      </c>
      <c r="E223" s="58">
        <v>2</v>
      </c>
      <c r="F223" s="58">
        <v>2</v>
      </c>
      <c r="G223" s="58">
        <v>7</v>
      </c>
      <c r="H223" s="58">
        <f t="shared" si="22"/>
        <v>21</v>
      </c>
      <c r="I223" s="58">
        <v>7</v>
      </c>
      <c r="J223" s="58">
        <v>7</v>
      </c>
      <c r="K223" s="58">
        <v>7</v>
      </c>
      <c r="L223" s="58">
        <f t="shared" si="23"/>
        <v>21</v>
      </c>
      <c r="M223" s="58">
        <v>7</v>
      </c>
      <c r="N223" s="58">
        <v>7</v>
      </c>
      <c r="O223" s="58">
        <v>7</v>
      </c>
      <c r="P223" s="58">
        <f t="shared" si="24"/>
        <v>17</v>
      </c>
      <c r="Q223" s="58">
        <v>7</v>
      </c>
      <c r="R223" s="58">
        <v>5</v>
      </c>
      <c r="S223" s="58">
        <v>5</v>
      </c>
      <c r="T223" s="51">
        <f t="shared" si="27"/>
        <v>25</v>
      </c>
      <c r="U223" s="51"/>
      <c r="V223" s="98">
        <f t="shared" si="25"/>
        <v>0</v>
      </c>
      <c r="W223" s="80">
        <f t="shared" si="26"/>
        <v>0</v>
      </c>
    </row>
    <row r="224" spans="1:23" ht="15.75" hidden="1" customHeight="1" outlineLevel="1" x14ac:dyDescent="0.2">
      <c r="A224" s="4">
        <v>11</v>
      </c>
      <c r="B224" s="82" t="s">
        <v>250</v>
      </c>
      <c r="C224" s="58">
        <v>40</v>
      </c>
      <c r="D224" s="58">
        <f t="shared" si="21"/>
        <v>7</v>
      </c>
      <c r="E224" s="58">
        <v>1</v>
      </c>
      <c r="F224" s="58">
        <v>2</v>
      </c>
      <c r="G224" s="58">
        <v>4</v>
      </c>
      <c r="H224" s="58">
        <f t="shared" si="22"/>
        <v>11</v>
      </c>
      <c r="I224" s="58">
        <v>4</v>
      </c>
      <c r="J224" s="58">
        <v>4</v>
      </c>
      <c r="K224" s="58">
        <v>3</v>
      </c>
      <c r="L224" s="58">
        <f t="shared" si="23"/>
        <v>8</v>
      </c>
      <c r="M224" s="58">
        <v>3</v>
      </c>
      <c r="N224" s="58">
        <v>1</v>
      </c>
      <c r="O224" s="58">
        <v>4</v>
      </c>
      <c r="P224" s="58">
        <f t="shared" si="24"/>
        <v>14</v>
      </c>
      <c r="Q224" s="58">
        <v>4</v>
      </c>
      <c r="R224" s="58">
        <v>5</v>
      </c>
      <c r="S224" s="58">
        <v>5</v>
      </c>
      <c r="T224" s="51">
        <f t="shared" si="27"/>
        <v>15</v>
      </c>
      <c r="U224" s="51"/>
      <c r="V224" s="98">
        <f t="shared" si="25"/>
        <v>0</v>
      </c>
      <c r="W224" s="80">
        <f t="shared" si="26"/>
        <v>0</v>
      </c>
    </row>
    <row r="225" spans="1:23" ht="15.75" hidden="1" customHeight="1" outlineLevel="1" x14ac:dyDescent="0.2">
      <c r="A225" s="4">
        <v>12</v>
      </c>
      <c r="B225" s="82" t="s">
        <v>251</v>
      </c>
      <c r="C225" s="58">
        <v>50</v>
      </c>
      <c r="D225" s="58">
        <f t="shared" si="21"/>
        <v>8</v>
      </c>
      <c r="E225" s="58">
        <v>1</v>
      </c>
      <c r="F225" s="58">
        <v>2</v>
      </c>
      <c r="G225" s="58">
        <v>5</v>
      </c>
      <c r="H225" s="58">
        <f t="shared" si="22"/>
        <v>13</v>
      </c>
      <c r="I225" s="58">
        <v>5</v>
      </c>
      <c r="J225" s="58">
        <v>3</v>
      </c>
      <c r="K225" s="58">
        <v>5</v>
      </c>
      <c r="L225" s="58">
        <f t="shared" si="23"/>
        <v>15</v>
      </c>
      <c r="M225" s="58">
        <v>6</v>
      </c>
      <c r="N225" s="58">
        <v>4</v>
      </c>
      <c r="O225" s="58">
        <v>5</v>
      </c>
      <c r="P225" s="58">
        <f t="shared" si="24"/>
        <v>14</v>
      </c>
      <c r="Q225" s="58">
        <v>5</v>
      </c>
      <c r="R225" s="58">
        <v>4</v>
      </c>
      <c r="S225" s="58">
        <v>5</v>
      </c>
      <c r="T225" s="51">
        <f t="shared" si="27"/>
        <v>16</v>
      </c>
      <c r="U225" s="51"/>
      <c r="V225" s="98">
        <f t="shared" si="25"/>
        <v>0</v>
      </c>
      <c r="W225" s="80">
        <f t="shared" si="26"/>
        <v>0</v>
      </c>
    </row>
    <row r="226" spans="1:23" ht="15.75" hidden="1" customHeight="1" outlineLevel="1" x14ac:dyDescent="0.2">
      <c r="A226" s="4">
        <v>13</v>
      </c>
      <c r="B226" s="82" t="s">
        <v>252</v>
      </c>
      <c r="C226" s="58">
        <v>25</v>
      </c>
      <c r="D226" s="58">
        <f t="shared" si="21"/>
        <v>6</v>
      </c>
      <c r="E226" s="58">
        <v>1</v>
      </c>
      <c r="F226" s="58">
        <v>2</v>
      </c>
      <c r="G226" s="58">
        <v>3</v>
      </c>
      <c r="H226" s="58">
        <f t="shared" si="22"/>
        <v>6</v>
      </c>
      <c r="I226" s="58">
        <v>2</v>
      </c>
      <c r="J226" s="58">
        <v>2</v>
      </c>
      <c r="K226" s="58">
        <v>2</v>
      </c>
      <c r="L226" s="58">
        <f t="shared" si="23"/>
        <v>6</v>
      </c>
      <c r="M226" s="58">
        <v>2</v>
      </c>
      <c r="N226" s="58">
        <v>2</v>
      </c>
      <c r="O226" s="58">
        <v>2</v>
      </c>
      <c r="P226" s="58">
        <f t="shared" si="24"/>
        <v>7</v>
      </c>
      <c r="Q226" s="58">
        <v>2</v>
      </c>
      <c r="R226" s="58">
        <v>2</v>
      </c>
      <c r="S226" s="58">
        <v>3</v>
      </c>
      <c r="T226" s="51">
        <f t="shared" si="27"/>
        <v>10</v>
      </c>
      <c r="U226" s="51"/>
      <c r="V226" s="98">
        <f t="shared" si="25"/>
        <v>0</v>
      </c>
      <c r="W226" s="80">
        <f t="shared" si="26"/>
        <v>0</v>
      </c>
    </row>
    <row r="227" spans="1:23" collapsed="1" x14ac:dyDescent="0.2">
      <c r="U227" s="13"/>
      <c r="V227" s="13"/>
    </row>
  </sheetData>
  <mergeCells count="13">
    <mergeCell ref="A1:W1"/>
    <mergeCell ref="M4:O4"/>
    <mergeCell ref="Q4:S4"/>
    <mergeCell ref="T3:V3"/>
    <mergeCell ref="W3:W4"/>
    <mergeCell ref="I4:K4"/>
    <mergeCell ref="U2:W2"/>
    <mergeCell ref="A5:B5"/>
    <mergeCell ref="A3:A4"/>
    <mergeCell ref="B3:B4"/>
    <mergeCell ref="C3:C4"/>
    <mergeCell ref="E4:G4"/>
    <mergeCell ref="D3:S3"/>
  </mergeCells>
  <conditionalFormatting sqref="V6:V213">
    <cfRule type="cellIs" dxfId="4" priority="2" operator="lessThan">
      <formula>$V$5</formula>
    </cfRule>
  </conditionalFormatting>
  <conditionalFormatting sqref="W6:W213">
    <cfRule type="cellIs" dxfId="3" priority="1" operator="lessThan">
      <formula>$W$5</formula>
    </cfRule>
  </conditionalFormatting>
  <printOptions horizontalCentered="1"/>
  <pageMargins left="0.35433070866141736" right="0" top="0.39370078740157483" bottom="0.19685039370078741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tabSelected="1" view="pageBreakPreview" zoomScale="70" zoomScaleNormal="70" zoomScaleSheetLayoutView="70" workbookViewId="0">
      <pane xSplit="2" ySplit="6" topLeftCell="C7" activePane="bottomRight" state="frozen"/>
      <selection activeCell="W113" sqref="W113"/>
      <selection pane="topRight" activeCell="W113" sqref="W113"/>
      <selection pane="bottomLeft" activeCell="W113" sqref="W113"/>
      <selection pane="bottomRight" activeCell="Z98" sqref="Z98"/>
    </sheetView>
  </sheetViews>
  <sheetFormatPr defaultColWidth="9.140625" defaultRowHeight="15" outlineLevelRow="1" x14ac:dyDescent="0.2"/>
  <cols>
    <col min="1" max="1" width="6" style="1" customWidth="1"/>
    <col min="2" max="2" width="22.5703125" style="73" customWidth="1"/>
    <col min="3" max="3" width="17.5703125" style="1" customWidth="1"/>
    <col min="4" max="4" width="18.140625" style="1" hidden="1" customWidth="1"/>
    <col min="5" max="5" width="20.42578125" style="1" hidden="1" customWidth="1"/>
    <col min="6" max="6" width="13" style="1" hidden="1" customWidth="1"/>
    <col min="7" max="7" width="13.28515625" style="1" hidden="1" customWidth="1"/>
    <col min="8" max="8" width="11.7109375" style="1" hidden="1" customWidth="1"/>
    <col min="9" max="11" width="13.7109375" style="1" hidden="1" customWidth="1"/>
    <col min="12" max="12" width="11.7109375" style="1" hidden="1" customWidth="1"/>
    <col min="13" max="15" width="13.7109375" style="1" hidden="1" customWidth="1"/>
    <col min="16" max="16" width="11.7109375" style="1" hidden="1" customWidth="1"/>
    <col min="17" max="19" width="13.7109375" style="1" hidden="1" customWidth="1"/>
    <col min="20" max="20" width="11.7109375" style="1" hidden="1" customWidth="1"/>
    <col min="21" max="23" width="13.7109375" style="1" hidden="1" customWidth="1"/>
    <col min="24" max="25" width="11.85546875" style="1" customWidth="1"/>
    <col min="26" max="26" width="15.85546875" style="1" customWidth="1"/>
    <col min="27" max="27" width="16.42578125" style="1" customWidth="1"/>
    <col min="28" max="29" width="17.7109375" style="1" customWidth="1"/>
    <col min="30" max="30" width="11.85546875" style="1" customWidth="1"/>
    <col min="31" max="31" width="12" style="1" customWidth="1"/>
    <col min="32" max="16384" width="9.140625" style="1"/>
  </cols>
  <sheetData>
    <row r="1" spans="1:31" ht="35.25" customHeight="1" x14ac:dyDescent="0.2">
      <c r="A1" s="296" t="s">
        <v>319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</row>
    <row r="2" spans="1:31" ht="7.5" customHeight="1" x14ac:dyDescent="0.2">
      <c r="A2" s="104"/>
      <c r="B2" s="105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/>
      <c r="W2" s="106"/>
      <c r="X2" s="104"/>
      <c r="Y2" s="104"/>
      <c r="Z2" s="104"/>
      <c r="AA2" s="104"/>
      <c r="AB2" s="107"/>
      <c r="AC2" s="107"/>
      <c r="AD2" s="301"/>
      <c r="AE2" s="301"/>
    </row>
    <row r="3" spans="1:31" s="6" customFormat="1" ht="19.5" customHeight="1" x14ac:dyDescent="0.2">
      <c r="A3" s="299" t="s">
        <v>0</v>
      </c>
      <c r="B3" s="299" t="s">
        <v>1</v>
      </c>
      <c r="C3" s="299" t="s">
        <v>320</v>
      </c>
      <c r="D3" s="276" t="s">
        <v>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90" t="s">
        <v>310</v>
      </c>
      <c r="Y3" s="291"/>
      <c r="Z3" s="291"/>
      <c r="AA3" s="291"/>
      <c r="AB3" s="291"/>
      <c r="AC3" s="291"/>
      <c r="AD3" s="292"/>
      <c r="AE3" s="276" t="s">
        <v>289</v>
      </c>
    </row>
    <row r="4" spans="1:31" s="6" customFormat="1" ht="11.25" customHeight="1" x14ac:dyDescent="0.2">
      <c r="A4" s="300"/>
      <c r="B4" s="300"/>
      <c r="C4" s="300"/>
      <c r="D4" s="276" t="s">
        <v>15</v>
      </c>
      <c r="E4" s="276"/>
      <c r="F4" s="276"/>
      <c r="G4" s="276"/>
      <c r="H4" s="280" t="s">
        <v>16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2"/>
      <c r="X4" s="293"/>
      <c r="Y4" s="294"/>
      <c r="Z4" s="294"/>
      <c r="AA4" s="294"/>
      <c r="AB4" s="294"/>
      <c r="AC4" s="294"/>
      <c r="AD4" s="295"/>
      <c r="AE4" s="297"/>
    </row>
    <row r="5" spans="1:31" s="6" customFormat="1" ht="80.25" customHeight="1" x14ac:dyDescent="0.2">
      <c r="A5" s="300"/>
      <c r="B5" s="300"/>
      <c r="C5" s="300"/>
      <c r="D5" s="121" t="s">
        <v>29</v>
      </c>
      <c r="E5" s="121" t="s">
        <v>31</v>
      </c>
      <c r="F5" s="121" t="s">
        <v>30</v>
      </c>
      <c r="G5" s="121" t="s">
        <v>32</v>
      </c>
      <c r="H5" s="120" t="s">
        <v>21</v>
      </c>
      <c r="I5" s="276" t="s">
        <v>33</v>
      </c>
      <c r="J5" s="276"/>
      <c r="K5" s="276"/>
      <c r="L5" s="120" t="s">
        <v>22</v>
      </c>
      <c r="M5" s="276" t="s">
        <v>33</v>
      </c>
      <c r="N5" s="276"/>
      <c r="O5" s="276"/>
      <c r="P5" s="17" t="s">
        <v>23</v>
      </c>
      <c r="Q5" s="276" t="s">
        <v>33</v>
      </c>
      <c r="R5" s="276"/>
      <c r="S5" s="276"/>
      <c r="T5" s="17" t="s">
        <v>24</v>
      </c>
      <c r="U5" s="276" t="s">
        <v>33</v>
      </c>
      <c r="V5" s="276"/>
      <c r="W5" s="276"/>
      <c r="X5" s="78" t="s">
        <v>294</v>
      </c>
      <c r="Y5" s="78" t="s">
        <v>295</v>
      </c>
      <c r="Z5" s="125" t="s">
        <v>318</v>
      </c>
      <c r="AA5" s="125" t="s">
        <v>317</v>
      </c>
      <c r="AB5" s="125" t="s">
        <v>308</v>
      </c>
      <c r="AC5" s="125" t="s">
        <v>307</v>
      </c>
      <c r="AD5" s="125" t="s">
        <v>296</v>
      </c>
      <c r="AE5" s="297"/>
    </row>
    <row r="6" spans="1:31" s="6" customFormat="1" ht="31.5" customHeight="1" x14ac:dyDescent="0.2">
      <c r="A6" s="298" t="s">
        <v>297</v>
      </c>
      <c r="B6" s="298"/>
      <c r="C6" s="242">
        <f>+H6+L6+P6+T6</f>
        <v>160000</v>
      </c>
      <c r="D6" s="242">
        <v>123000</v>
      </c>
      <c r="E6" s="242">
        <v>7500</v>
      </c>
      <c r="F6" s="242">
        <v>5600</v>
      </c>
      <c r="G6" s="242">
        <v>23900</v>
      </c>
      <c r="H6" s="242">
        <f>SUM(I6:K6)</f>
        <v>14982</v>
      </c>
      <c r="I6" s="242">
        <v>4994</v>
      </c>
      <c r="J6" s="242">
        <v>4994</v>
      </c>
      <c r="K6" s="242">
        <v>4994</v>
      </c>
      <c r="L6" s="242">
        <f>SUM(M6:O6)</f>
        <v>37045</v>
      </c>
      <c r="M6" s="242">
        <v>12328</v>
      </c>
      <c r="N6" s="242">
        <v>12328</v>
      </c>
      <c r="O6" s="242">
        <v>12389</v>
      </c>
      <c r="P6" s="242">
        <f>SUM(Q6:S6)</f>
        <v>50988</v>
      </c>
      <c r="Q6" s="242">
        <v>16996</v>
      </c>
      <c r="R6" s="242">
        <v>16996</v>
      </c>
      <c r="S6" s="242">
        <v>16996</v>
      </c>
      <c r="T6" s="242">
        <f>SUM(U6:W6)</f>
        <v>56985</v>
      </c>
      <c r="U6" s="242">
        <v>18995</v>
      </c>
      <c r="V6" s="242">
        <v>18995</v>
      </c>
      <c r="W6" s="242">
        <v>18995</v>
      </c>
      <c r="X6" s="242">
        <f t="shared" ref="X6:X7" si="0">H6+M6+N6</f>
        <v>39638</v>
      </c>
      <c r="Y6" s="242">
        <f>SUM(Z6:AC6)</f>
        <v>36906</v>
      </c>
      <c r="Z6" s="242">
        <f>Z7+Z25+Z42+Z56+Z70+Z86+Z98+Z113+Z130+Z142+Z158+Z181+Z194+Z214</f>
        <v>27627</v>
      </c>
      <c r="AA6" s="242">
        <f t="shared" ref="AA6:AC6" si="1">AA7+AA25+AA42+AA56+AA70+AA86+AA98+AA113+AA130+AA142+AA158+AA181+AA194+AA214</f>
        <v>2497</v>
      </c>
      <c r="AB6" s="242">
        <f t="shared" si="1"/>
        <v>833</v>
      </c>
      <c r="AC6" s="242">
        <f t="shared" si="1"/>
        <v>5949</v>
      </c>
      <c r="AD6" s="243">
        <f>+Y6/X6*100</f>
        <v>93.107623997174429</v>
      </c>
      <c r="AE6" s="244">
        <f>+Y6/C6*100</f>
        <v>23.06625</v>
      </c>
    </row>
    <row r="7" spans="1:31" ht="33.75" customHeight="1" x14ac:dyDescent="0.2">
      <c r="A7" s="208">
        <v>1</v>
      </c>
      <c r="B7" s="209" t="s">
        <v>28</v>
      </c>
      <c r="C7" s="210">
        <f t="shared" ref="C7:C70" si="2">+H7+L7+P7+T7</f>
        <v>18850</v>
      </c>
      <c r="D7" s="210">
        <v>14280</v>
      </c>
      <c r="E7" s="210">
        <v>870</v>
      </c>
      <c r="F7" s="210">
        <v>720</v>
      </c>
      <c r="G7" s="210">
        <v>2980</v>
      </c>
      <c r="H7" s="210">
        <f t="shared" ref="H7:H70" si="3">SUM(I7:K7)</f>
        <v>1758</v>
      </c>
      <c r="I7" s="210">
        <v>586</v>
      </c>
      <c r="J7" s="210">
        <v>586</v>
      </c>
      <c r="K7" s="210">
        <v>586</v>
      </c>
      <c r="L7" s="210">
        <f t="shared" ref="L7:L70" si="4">SUM(M7:O7)</f>
        <v>4432</v>
      </c>
      <c r="M7" s="210">
        <v>1476</v>
      </c>
      <c r="N7" s="210">
        <v>1476</v>
      </c>
      <c r="O7" s="210">
        <v>1480</v>
      </c>
      <c r="P7" s="210">
        <f t="shared" ref="P7:P70" si="5">SUM(Q7:S7)</f>
        <v>5910</v>
      </c>
      <c r="Q7" s="210">
        <v>1970</v>
      </c>
      <c r="R7" s="210">
        <v>1970</v>
      </c>
      <c r="S7" s="210">
        <v>1970</v>
      </c>
      <c r="T7" s="210">
        <f t="shared" ref="T7:T70" si="6">SUM(U7:W7)</f>
        <v>6750</v>
      </c>
      <c r="U7" s="210">
        <v>2250</v>
      </c>
      <c r="V7" s="210">
        <v>2250</v>
      </c>
      <c r="W7" s="210">
        <v>2250</v>
      </c>
      <c r="X7" s="211">
        <f t="shared" si="0"/>
        <v>4710</v>
      </c>
      <c r="Y7" s="212">
        <f t="shared" ref="Y7:Y24" si="7">SUM(Z7:AC7)</f>
        <v>4739</v>
      </c>
      <c r="Z7" s="212">
        <f>SUM(Z8:Z24)</f>
        <v>3204</v>
      </c>
      <c r="AA7" s="212">
        <f t="shared" ref="AA7:AC7" si="8">SUM(AA8:AA24)</f>
        <v>97</v>
      </c>
      <c r="AB7" s="212">
        <f t="shared" si="8"/>
        <v>132</v>
      </c>
      <c r="AC7" s="212">
        <f t="shared" si="8"/>
        <v>1306</v>
      </c>
      <c r="AD7" s="213">
        <f t="shared" ref="AD7:AD70" si="9">+Y7/X7*100</f>
        <v>100.61571125265394</v>
      </c>
      <c r="AE7" s="214">
        <f t="shared" ref="AE7:AE70" si="10">+Y7/C7*100</f>
        <v>25.140583554376654</v>
      </c>
    </row>
    <row r="8" spans="1:31" ht="18" hidden="1" outlineLevel="1" x14ac:dyDescent="0.2">
      <c r="A8" s="215">
        <v>1</v>
      </c>
      <c r="B8" s="216" t="s">
        <v>188</v>
      </c>
      <c r="C8" s="211">
        <f t="shared" si="2"/>
        <v>2053</v>
      </c>
      <c r="D8" s="212">
        <v>1513</v>
      </c>
      <c r="E8" s="212">
        <v>70</v>
      </c>
      <c r="F8" s="212">
        <v>70</v>
      </c>
      <c r="G8" s="212">
        <v>400</v>
      </c>
      <c r="H8" s="212">
        <f t="shared" si="3"/>
        <v>193</v>
      </c>
      <c r="I8" s="212">
        <v>64</v>
      </c>
      <c r="J8" s="212">
        <v>64</v>
      </c>
      <c r="K8" s="212">
        <v>65</v>
      </c>
      <c r="L8" s="212">
        <f t="shared" si="4"/>
        <v>480</v>
      </c>
      <c r="M8" s="212">
        <v>160</v>
      </c>
      <c r="N8" s="212">
        <v>160</v>
      </c>
      <c r="O8" s="212">
        <v>160</v>
      </c>
      <c r="P8" s="212">
        <f t="shared" si="5"/>
        <v>660</v>
      </c>
      <c r="Q8" s="212">
        <v>220</v>
      </c>
      <c r="R8" s="212">
        <v>220</v>
      </c>
      <c r="S8" s="212">
        <v>220</v>
      </c>
      <c r="T8" s="212">
        <f t="shared" si="6"/>
        <v>720</v>
      </c>
      <c r="U8" s="212">
        <v>240</v>
      </c>
      <c r="V8" s="212">
        <v>240</v>
      </c>
      <c r="W8" s="212">
        <v>240</v>
      </c>
      <c r="X8" s="211">
        <f>H8+M8+N8</f>
        <v>513</v>
      </c>
      <c r="Y8" s="212">
        <f t="shared" si="7"/>
        <v>531</v>
      </c>
      <c r="Z8" s="212">
        <v>213</v>
      </c>
      <c r="AA8" s="212">
        <v>0</v>
      </c>
      <c r="AB8" s="212">
        <v>35</v>
      </c>
      <c r="AC8" s="212">
        <v>283</v>
      </c>
      <c r="AD8" s="213">
        <f t="shared" si="9"/>
        <v>103.50877192982458</v>
      </c>
      <c r="AE8" s="214">
        <f t="shared" si="10"/>
        <v>25.864588407208959</v>
      </c>
    </row>
    <row r="9" spans="1:31" ht="36" hidden="1" outlineLevel="1" x14ac:dyDescent="0.2">
      <c r="A9" s="215">
        <v>2</v>
      </c>
      <c r="B9" s="216" t="s">
        <v>205</v>
      </c>
      <c r="C9" s="211">
        <f t="shared" si="2"/>
        <v>646</v>
      </c>
      <c r="D9" s="212">
        <v>476</v>
      </c>
      <c r="E9" s="212">
        <v>40</v>
      </c>
      <c r="F9" s="212">
        <v>30</v>
      </c>
      <c r="G9" s="212">
        <v>100</v>
      </c>
      <c r="H9" s="212">
        <f t="shared" si="3"/>
        <v>54</v>
      </c>
      <c r="I9" s="212">
        <v>18</v>
      </c>
      <c r="J9" s="212">
        <v>18</v>
      </c>
      <c r="K9" s="212">
        <v>18</v>
      </c>
      <c r="L9" s="212">
        <f t="shared" si="4"/>
        <v>144</v>
      </c>
      <c r="M9" s="212">
        <v>48</v>
      </c>
      <c r="N9" s="212">
        <v>48</v>
      </c>
      <c r="O9" s="212">
        <v>48</v>
      </c>
      <c r="P9" s="212">
        <f t="shared" si="5"/>
        <v>208</v>
      </c>
      <c r="Q9" s="212">
        <v>68</v>
      </c>
      <c r="R9" s="212">
        <v>70</v>
      </c>
      <c r="S9" s="212">
        <v>70</v>
      </c>
      <c r="T9" s="212">
        <f t="shared" si="6"/>
        <v>240</v>
      </c>
      <c r="U9" s="212">
        <v>80</v>
      </c>
      <c r="V9" s="212">
        <v>80</v>
      </c>
      <c r="W9" s="212">
        <v>80</v>
      </c>
      <c r="X9" s="211">
        <f t="shared" ref="X9:X72" si="11">H9+M9+N9</f>
        <v>150</v>
      </c>
      <c r="Y9" s="212">
        <f t="shared" si="7"/>
        <v>321</v>
      </c>
      <c r="Z9" s="212">
        <v>281</v>
      </c>
      <c r="AA9" s="212">
        <v>5</v>
      </c>
      <c r="AB9" s="212">
        <v>6</v>
      </c>
      <c r="AC9" s="212">
        <v>29</v>
      </c>
      <c r="AD9" s="213">
        <f t="shared" si="9"/>
        <v>214</v>
      </c>
      <c r="AE9" s="214">
        <f t="shared" si="10"/>
        <v>49.690402476780186</v>
      </c>
    </row>
    <row r="10" spans="1:31" ht="18" hidden="1" outlineLevel="1" x14ac:dyDescent="0.2">
      <c r="A10" s="215">
        <v>3</v>
      </c>
      <c r="B10" s="216" t="s">
        <v>189</v>
      </c>
      <c r="C10" s="211">
        <f t="shared" si="2"/>
        <v>1511</v>
      </c>
      <c r="D10" s="212">
        <v>1141</v>
      </c>
      <c r="E10" s="212">
        <v>60</v>
      </c>
      <c r="F10" s="212">
        <v>60</v>
      </c>
      <c r="G10" s="212">
        <v>250</v>
      </c>
      <c r="H10" s="212">
        <f t="shared" si="3"/>
        <v>150</v>
      </c>
      <c r="I10" s="212">
        <v>50</v>
      </c>
      <c r="J10" s="212">
        <v>50</v>
      </c>
      <c r="K10" s="212">
        <v>50</v>
      </c>
      <c r="L10" s="212">
        <f t="shared" si="4"/>
        <v>370</v>
      </c>
      <c r="M10" s="212">
        <v>125</v>
      </c>
      <c r="N10" s="212">
        <v>125</v>
      </c>
      <c r="O10" s="212">
        <v>120</v>
      </c>
      <c r="P10" s="212">
        <f t="shared" si="5"/>
        <v>466</v>
      </c>
      <c r="Q10" s="212">
        <v>160</v>
      </c>
      <c r="R10" s="212">
        <v>156</v>
      </c>
      <c r="S10" s="212">
        <v>150</v>
      </c>
      <c r="T10" s="212">
        <f t="shared" si="6"/>
        <v>525</v>
      </c>
      <c r="U10" s="212">
        <v>175</v>
      </c>
      <c r="V10" s="212">
        <v>175</v>
      </c>
      <c r="W10" s="212">
        <v>175</v>
      </c>
      <c r="X10" s="211">
        <f t="shared" si="11"/>
        <v>400</v>
      </c>
      <c r="Y10" s="212">
        <f t="shared" si="7"/>
        <v>557</v>
      </c>
      <c r="Z10" s="212">
        <v>413</v>
      </c>
      <c r="AA10" s="212">
        <v>2</v>
      </c>
      <c r="AB10" s="212">
        <v>20</v>
      </c>
      <c r="AC10" s="212">
        <v>122</v>
      </c>
      <c r="AD10" s="213">
        <f t="shared" si="9"/>
        <v>139.25</v>
      </c>
      <c r="AE10" s="214">
        <f t="shared" si="10"/>
        <v>36.863004632693581</v>
      </c>
    </row>
    <row r="11" spans="1:31" ht="18" hidden="1" outlineLevel="1" x14ac:dyDescent="0.2">
      <c r="A11" s="215">
        <v>4</v>
      </c>
      <c r="B11" s="216" t="s">
        <v>190</v>
      </c>
      <c r="C11" s="211">
        <f t="shared" si="2"/>
        <v>1580</v>
      </c>
      <c r="D11" s="212">
        <v>1210</v>
      </c>
      <c r="E11" s="212">
        <v>60</v>
      </c>
      <c r="F11" s="212">
        <v>60</v>
      </c>
      <c r="G11" s="212">
        <v>250</v>
      </c>
      <c r="H11" s="212">
        <f t="shared" si="3"/>
        <v>150</v>
      </c>
      <c r="I11" s="212">
        <v>50</v>
      </c>
      <c r="J11" s="212">
        <v>50</v>
      </c>
      <c r="K11" s="212">
        <v>50</v>
      </c>
      <c r="L11" s="212">
        <f t="shared" si="4"/>
        <v>365</v>
      </c>
      <c r="M11" s="212">
        <v>125</v>
      </c>
      <c r="N11" s="212">
        <v>120</v>
      </c>
      <c r="O11" s="212">
        <v>120</v>
      </c>
      <c r="P11" s="212">
        <f t="shared" si="5"/>
        <v>495</v>
      </c>
      <c r="Q11" s="212">
        <v>165</v>
      </c>
      <c r="R11" s="212">
        <v>165</v>
      </c>
      <c r="S11" s="212">
        <v>165</v>
      </c>
      <c r="T11" s="212">
        <f t="shared" si="6"/>
        <v>570</v>
      </c>
      <c r="U11" s="212">
        <v>190</v>
      </c>
      <c r="V11" s="212">
        <v>190</v>
      </c>
      <c r="W11" s="212">
        <v>190</v>
      </c>
      <c r="X11" s="211">
        <f t="shared" si="11"/>
        <v>395</v>
      </c>
      <c r="Y11" s="212">
        <f t="shared" si="7"/>
        <v>75</v>
      </c>
      <c r="Z11" s="212">
        <v>67</v>
      </c>
      <c r="AA11" s="212">
        <v>0</v>
      </c>
      <c r="AB11" s="212">
        <v>3</v>
      </c>
      <c r="AC11" s="212">
        <v>5</v>
      </c>
      <c r="AD11" s="213">
        <f t="shared" si="9"/>
        <v>18.9873417721519</v>
      </c>
      <c r="AE11" s="214">
        <f t="shared" si="10"/>
        <v>4.7468354430379751</v>
      </c>
    </row>
    <row r="12" spans="1:31" ht="18" hidden="1" outlineLevel="1" x14ac:dyDescent="0.2">
      <c r="A12" s="215">
        <v>5</v>
      </c>
      <c r="B12" s="216" t="s">
        <v>206</v>
      </c>
      <c r="C12" s="211">
        <f t="shared" si="2"/>
        <v>440</v>
      </c>
      <c r="D12" s="212">
        <v>310</v>
      </c>
      <c r="E12" s="212">
        <v>20</v>
      </c>
      <c r="F12" s="212">
        <v>20</v>
      </c>
      <c r="G12" s="212">
        <v>90</v>
      </c>
      <c r="H12" s="212">
        <f t="shared" si="3"/>
        <v>36</v>
      </c>
      <c r="I12" s="212">
        <v>12</v>
      </c>
      <c r="J12" s="212">
        <v>12</v>
      </c>
      <c r="K12" s="212">
        <v>12</v>
      </c>
      <c r="L12" s="212">
        <f t="shared" si="4"/>
        <v>105</v>
      </c>
      <c r="M12" s="212">
        <v>35</v>
      </c>
      <c r="N12" s="212">
        <v>35</v>
      </c>
      <c r="O12" s="212">
        <v>35</v>
      </c>
      <c r="P12" s="212">
        <f t="shared" si="5"/>
        <v>135</v>
      </c>
      <c r="Q12" s="212">
        <v>45</v>
      </c>
      <c r="R12" s="212">
        <v>45</v>
      </c>
      <c r="S12" s="212">
        <v>45</v>
      </c>
      <c r="T12" s="212">
        <f t="shared" si="6"/>
        <v>164</v>
      </c>
      <c r="U12" s="212">
        <v>55</v>
      </c>
      <c r="V12" s="212">
        <v>55</v>
      </c>
      <c r="W12" s="212">
        <v>54</v>
      </c>
      <c r="X12" s="211">
        <f t="shared" si="11"/>
        <v>106</v>
      </c>
      <c r="Y12" s="212">
        <f t="shared" si="7"/>
        <v>365</v>
      </c>
      <c r="Z12" s="212">
        <v>292</v>
      </c>
      <c r="AA12" s="212">
        <v>0</v>
      </c>
      <c r="AB12" s="212">
        <v>5</v>
      </c>
      <c r="AC12" s="212">
        <v>68</v>
      </c>
      <c r="AD12" s="213">
        <f t="shared" si="9"/>
        <v>344.33962264150944</v>
      </c>
      <c r="AE12" s="214">
        <f t="shared" si="10"/>
        <v>82.954545454545453</v>
      </c>
    </row>
    <row r="13" spans="1:31" ht="18" hidden="1" outlineLevel="1" x14ac:dyDescent="0.2">
      <c r="A13" s="215">
        <v>6</v>
      </c>
      <c r="B13" s="216" t="s">
        <v>193</v>
      </c>
      <c r="C13" s="211">
        <f t="shared" si="2"/>
        <v>726</v>
      </c>
      <c r="D13" s="212">
        <v>521</v>
      </c>
      <c r="E13" s="212">
        <v>50</v>
      </c>
      <c r="F13" s="212">
        <v>35</v>
      </c>
      <c r="G13" s="212">
        <v>120</v>
      </c>
      <c r="H13" s="212">
        <f t="shared" si="3"/>
        <v>69</v>
      </c>
      <c r="I13" s="212">
        <v>23</v>
      </c>
      <c r="J13" s="212">
        <v>23</v>
      </c>
      <c r="K13" s="212">
        <v>23</v>
      </c>
      <c r="L13" s="212">
        <f t="shared" si="4"/>
        <v>168</v>
      </c>
      <c r="M13" s="212">
        <v>56</v>
      </c>
      <c r="N13" s="212">
        <v>56</v>
      </c>
      <c r="O13" s="212">
        <v>56</v>
      </c>
      <c r="P13" s="212">
        <f t="shared" si="5"/>
        <v>228</v>
      </c>
      <c r="Q13" s="212">
        <v>76</v>
      </c>
      <c r="R13" s="212">
        <v>76</v>
      </c>
      <c r="S13" s="212">
        <v>76</v>
      </c>
      <c r="T13" s="212">
        <f t="shared" si="6"/>
        <v>261</v>
      </c>
      <c r="U13" s="212">
        <v>87</v>
      </c>
      <c r="V13" s="212">
        <v>87</v>
      </c>
      <c r="W13" s="212">
        <v>87</v>
      </c>
      <c r="X13" s="211">
        <f t="shared" si="11"/>
        <v>181</v>
      </c>
      <c r="Y13" s="212">
        <f t="shared" si="7"/>
        <v>195</v>
      </c>
      <c r="Z13" s="212">
        <v>142</v>
      </c>
      <c r="AA13" s="212">
        <v>3</v>
      </c>
      <c r="AB13" s="212">
        <v>2</v>
      </c>
      <c r="AC13" s="212">
        <v>48</v>
      </c>
      <c r="AD13" s="213">
        <f t="shared" si="9"/>
        <v>107.73480662983425</v>
      </c>
      <c r="AE13" s="214">
        <f t="shared" si="10"/>
        <v>26.859504132231404</v>
      </c>
    </row>
    <row r="14" spans="1:31" ht="18" hidden="1" outlineLevel="1" x14ac:dyDescent="0.2">
      <c r="A14" s="215">
        <v>7</v>
      </c>
      <c r="B14" s="216" t="s">
        <v>194</v>
      </c>
      <c r="C14" s="211">
        <f t="shared" si="2"/>
        <v>671</v>
      </c>
      <c r="D14" s="212">
        <v>466</v>
      </c>
      <c r="E14" s="212">
        <v>50</v>
      </c>
      <c r="F14" s="212">
        <v>35</v>
      </c>
      <c r="G14" s="212">
        <v>120</v>
      </c>
      <c r="H14" s="212">
        <f t="shared" si="3"/>
        <v>62</v>
      </c>
      <c r="I14" s="212">
        <v>20</v>
      </c>
      <c r="J14" s="212">
        <v>21</v>
      </c>
      <c r="K14" s="212">
        <v>21</v>
      </c>
      <c r="L14" s="212">
        <f t="shared" si="4"/>
        <v>153</v>
      </c>
      <c r="M14" s="212">
        <v>51</v>
      </c>
      <c r="N14" s="212">
        <v>51</v>
      </c>
      <c r="O14" s="212">
        <v>51</v>
      </c>
      <c r="P14" s="212">
        <f t="shared" si="5"/>
        <v>213</v>
      </c>
      <c r="Q14" s="212">
        <v>71</v>
      </c>
      <c r="R14" s="212">
        <v>71</v>
      </c>
      <c r="S14" s="212">
        <v>71</v>
      </c>
      <c r="T14" s="212">
        <f t="shared" si="6"/>
        <v>243</v>
      </c>
      <c r="U14" s="212">
        <v>81</v>
      </c>
      <c r="V14" s="212">
        <v>81</v>
      </c>
      <c r="W14" s="212">
        <v>81</v>
      </c>
      <c r="X14" s="211">
        <f t="shared" si="11"/>
        <v>164</v>
      </c>
      <c r="Y14" s="212">
        <f t="shared" si="7"/>
        <v>111</v>
      </c>
      <c r="Z14" s="212">
        <v>72</v>
      </c>
      <c r="AA14" s="212">
        <v>0</v>
      </c>
      <c r="AB14" s="212">
        <v>15</v>
      </c>
      <c r="AC14" s="212">
        <v>24</v>
      </c>
      <c r="AD14" s="213">
        <f t="shared" si="9"/>
        <v>67.682926829268297</v>
      </c>
      <c r="AE14" s="214">
        <f t="shared" si="10"/>
        <v>16.542473919523097</v>
      </c>
    </row>
    <row r="15" spans="1:31" ht="18" hidden="1" outlineLevel="1" x14ac:dyDescent="0.2">
      <c r="A15" s="215">
        <v>8</v>
      </c>
      <c r="B15" s="216" t="s">
        <v>192</v>
      </c>
      <c r="C15" s="211">
        <f t="shared" si="2"/>
        <v>754</v>
      </c>
      <c r="D15" s="212">
        <v>549</v>
      </c>
      <c r="E15" s="212">
        <v>50</v>
      </c>
      <c r="F15" s="212">
        <v>35</v>
      </c>
      <c r="G15" s="212">
        <v>120</v>
      </c>
      <c r="H15" s="212">
        <f t="shared" si="3"/>
        <v>68</v>
      </c>
      <c r="I15" s="212">
        <v>22</v>
      </c>
      <c r="J15" s="212">
        <v>23</v>
      </c>
      <c r="K15" s="212">
        <v>23</v>
      </c>
      <c r="L15" s="212">
        <f t="shared" si="4"/>
        <v>176</v>
      </c>
      <c r="M15" s="212">
        <v>58</v>
      </c>
      <c r="N15" s="212">
        <v>58</v>
      </c>
      <c r="O15" s="212">
        <v>60</v>
      </c>
      <c r="P15" s="212">
        <f t="shared" si="5"/>
        <v>240</v>
      </c>
      <c r="Q15" s="212">
        <v>80</v>
      </c>
      <c r="R15" s="212">
        <v>80</v>
      </c>
      <c r="S15" s="212">
        <v>80</v>
      </c>
      <c r="T15" s="212">
        <f t="shared" si="6"/>
        <v>270</v>
      </c>
      <c r="U15" s="212">
        <v>90</v>
      </c>
      <c r="V15" s="212">
        <v>90</v>
      </c>
      <c r="W15" s="212">
        <v>90</v>
      </c>
      <c r="X15" s="211">
        <f t="shared" si="11"/>
        <v>184</v>
      </c>
      <c r="Y15" s="212">
        <f t="shared" si="7"/>
        <v>219</v>
      </c>
      <c r="Z15" s="212">
        <v>99</v>
      </c>
      <c r="AA15" s="212">
        <v>0</v>
      </c>
      <c r="AB15" s="212">
        <v>0</v>
      </c>
      <c r="AC15" s="212">
        <v>120</v>
      </c>
      <c r="AD15" s="213">
        <f t="shared" si="9"/>
        <v>119.0217391304348</v>
      </c>
      <c r="AE15" s="214">
        <f t="shared" si="10"/>
        <v>29.045092838196286</v>
      </c>
    </row>
    <row r="16" spans="1:31" ht="18" hidden="1" outlineLevel="1" x14ac:dyDescent="0.2">
      <c r="A16" s="215">
        <v>9</v>
      </c>
      <c r="B16" s="216" t="s">
        <v>195</v>
      </c>
      <c r="C16" s="211">
        <f t="shared" si="2"/>
        <v>1189</v>
      </c>
      <c r="D16" s="212">
        <v>904</v>
      </c>
      <c r="E16" s="212">
        <v>50</v>
      </c>
      <c r="F16" s="212">
        <v>35</v>
      </c>
      <c r="G16" s="212">
        <v>200</v>
      </c>
      <c r="H16" s="212">
        <f t="shared" si="3"/>
        <v>120</v>
      </c>
      <c r="I16" s="212">
        <v>40</v>
      </c>
      <c r="J16" s="212">
        <v>40</v>
      </c>
      <c r="K16" s="212">
        <v>40</v>
      </c>
      <c r="L16" s="212">
        <f t="shared" si="4"/>
        <v>300</v>
      </c>
      <c r="M16" s="212">
        <v>100</v>
      </c>
      <c r="N16" s="212">
        <v>100</v>
      </c>
      <c r="O16" s="212">
        <v>100</v>
      </c>
      <c r="P16" s="212">
        <f t="shared" si="5"/>
        <v>349</v>
      </c>
      <c r="Q16" s="212">
        <v>116</v>
      </c>
      <c r="R16" s="212">
        <v>116</v>
      </c>
      <c r="S16" s="212">
        <v>117</v>
      </c>
      <c r="T16" s="212">
        <f t="shared" si="6"/>
        <v>420</v>
      </c>
      <c r="U16" s="212">
        <v>140</v>
      </c>
      <c r="V16" s="212">
        <v>140</v>
      </c>
      <c r="W16" s="212">
        <v>140</v>
      </c>
      <c r="X16" s="211">
        <f t="shared" si="11"/>
        <v>320</v>
      </c>
      <c r="Y16" s="212">
        <f t="shared" si="7"/>
        <v>89</v>
      </c>
      <c r="Z16" s="212">
        <v>67</v>
      </c>
      <c r="AA16" s="212">
        <v>0</v>
      </c>
      <c r="AB16" s="212">
        <v>5</v>
      </c>
      <c r="AC16" s="212">
        <v>17</v>
      </c>
      <c r="AD16" s="213">
        <f t="shared" si="9"/>
        <v>27.8125</v>
      </c>
      <c r="AE16" s="214">
        <f t="shared" si="10"/>
        <v>7.485281749369217</v>
      </c>
    </row>
    <row r="17" spans="1:31" ht="18" hidden="1" outlineLevel="1" x14ac:dyDescent="0.2">
      <c r="A17" s="215">
        <v>10</v>
      </c>
      <c r="B17" s="216" t="s">
        <v>207</v>
      </c>
      <c r="C17" s="211">
        <f t="shared" si="2"/>
        <v>476</v>
      </c>
      <c r="D17" s="212">
        <v>326</v>
      </c>
      <c r="E17" s="212">
        <v>40</v>
      </c>
      <c r="F17" s="212">
        <v>20</v>
      </c>
      <c r="G17" s="212">
        <v>90</v>
      </c>
      <c r="H17" s="212">
        <f t="shared" si="3"/>
        <v>42</v>
      </c>
      <c r="I17" s="212">
        <v>14</v>
      </c>
      <c r="J17" s="212">
        <v>14</v>
      </c>
      <c r="K17" s="212">
        <v>14</v>
      </c>
      <c r="L17" s="212">
        <f t="shared" si="4"/>
        <v>113</v>
      </c>
      <c r="M17" s="212">
        <v>37</v>
      </c>
      <c r="N17" s="212">
        <v>37</v>
      </c>
      <c r="O17" s="212">
        <v>39</v>
      </c>
      <c r="P17" s="212">
        <f t="shared" si="5"/>
        <v>150</v>
      </c>
      <c r="Q17" s="212">
        <v>50</v>
      </c>
      <c r="R17" s="212">
        <v>50</v>
      </c>
      <c r="S17" s="212">
        <v>50</v>
      </c>
      <c r="T17" s="212">
        <f t="shared" si="6"/>
        <v>171</v>
      </c>
      <c r="U17" s="212">
        <v>57</v>
      </c>
      <c r="V17" s="212">
        <v>57</v>
      </c>
      <c r="W17" s="212">
        <v>57</v>
      </c>
      <c r="X17" s="211">
        <f t="shared" si="11"/>
        <v>116</v>
      </c>
      <c r="Y17" s="212">
        <f t="shared" si="7"/>
        <v>222</v>
      </c>
      <c r="Z17" s="212">
        <v>158</v>
      </c>
      <c r="AA17" s="212">
        <v>15</v>
      </c>
      <c r="AB17" s="212">
        <v>8</v>
      </c>
      <c r="AC17" s="212">
        <v>41</v>
      </c>
      <c r="AD17" s="213">
        <f t="shared" si="9"/>
        <v>191.37931034482759</v>
      </c>
      <c r="AE17" s="214">
        <f t="shared" si="10"/>
        <v>46.638655462184872</v>
      </c>
    </row>
    <row r="18" spans="1:31" ht="18" hidden="1" outlineLevel="1" x14ac:dyDescent="0.2">
      <c r="A18" s="215">
        <v>11</v>
      </c>
      <c r="B18" s="216" t="s">
        <v>197</v>
      </c>
      <c r="C18" s="211">
        <f t="shared" si="2"/>
        <v>694</v>
      </c>
      <c r="D18" s="212">
        <v>509</v>
      </c>
      <c r="E18" s="212">
        <v>40</v>
      </c>
      <c r="F18" s="212">
        <v>20</v>
      </c>
      <c r="G18" s="212">
        <v>125</v>
      </c>
      <c r="H18" s="212">
        <f t="shared" si="3"/>
        <v>63</v>
      </c>
      <c r="I18" s="212">
        <v>21</v>
      </c>
      <c r="J18" s="212">
        <v>21</v>
      </c>
      <c r="K18" s="212">
        <v>21</v>
      </c>
      <c r="L18" s="212">
        <f t="shared" si="4"/>
        <v>161</v>
      </c>
      <c r="M18" s="212">
        <v>53</v>
      </c>
      <c r="N18" s="212">
        <v>53</v>
      </c>
      <c r="O18" s="212">
        <v>55</v>
      </c>
      <c r="P18" s="212">
        <f t="shared" si="5"/>
        <v>225</v>
      </c>
      <c r="Q18" s="212">
        <v>75</v>
      </c>
      <c r="R18" s="212">
        <v>75</v>
      </c>
      <c r="S18" s="212">
        <v>75</v>
      </c>
      <c r="T18" s="212">
        <f t="shared" si="6"/>
        <v>245</v>
      </c>
      <c r="U18" s="212">
        <v>82</v>
      </c>
      <c r="V18" s="212">
        <v>82</v>
      </c>
      <c r="W18" s="212">
        <v>81</v>
      </c>
      <c r="X18" s="211">
        <f t="shared" si="11"/>
        <v>169</v>
      </c>
      <c r="Y18" s="212">
        <f t="shared" si="7"/>
        <v>119</v>
      </c>
      <c r="Z18" s="212">
        <v>43</v>
      </c>
      <c r="AA18" s="212">
        <v>1</v>
      </c>
      <c r="AB18" s="212">
        <v>0</v>
      </c>
      <c r="AC18" s="212">
        <v>75</v>
      </c>
      <c r="AD18" s="213">
        <f t="shared" si="9"/>
        <v>70.414201183431956</v>
      </c>
      <c r="AE18" s="214">
        <f t="shared" si="10"/>
        <v>17.146974063400577</v>
      </c>
    </row>
    <row r="19" spans="1:31" ht="36" hidden="1" outlineLevel="1" x14ac:dyDescent="0.2">
      <c r="A19" s="215">
        <v>12</v>
      </c>
      <c r="B19" s="216" t="s">
        <v>208</v>
      </c>
      <c r="C19" s="211">
        <f t="shared" si="2"/>
        <v>645</v>
      </c>
      <c r="D19" s="212">
        <v>460</v>
      </c>
      <c r="E19" s="212">
        <v>40</v>
      </c>
      <c r="F19" s="212">
        <v>20</v>
      </c>
      <c r="G19" s="212">
        <v>125</v>
      </c>
      <c r="H19" s="212">
        <f t="shared" si="3"/>
        <v>57</v>
      </c>
      <c r="I19" s="212">
        <v>19</v>
      </c>
      <c r="J19" s="212">
        <v>19</v>
      </c>
      <c r="K19" s="212">
        <v>19</v>
      </c>
      <c r="L19" s="212">
        <f t="shared" si="4"/>
        <v>150</v>
      </c>
      <c r="M19" s="212">
        <v>50</v>
      </c>
      <c r="N19" s="212">
        <v>50</v>
      </c>
      <c r="O19" s="212">
        <v>50</v>
      </c>
      <c r="P19" s="212">
        <f t="shared" si="5"/>
        <v>210</v>
      </c>
      <c r="Q19" s="212">
        <v>70</v>
      </c>
      <c r="R19" s="212">
        <v>70</v>
      </c>
      <c r="S19" s="212">
        <v>70</v>
      </c>
      <c r="T19" s="212">
        <f t="shared" si="6"/>
        <v>228</v>
      </c>
      <c r="U19" s="212">
        <v>76</v>
      </c>
      <c r="V19" s="212">
        <v>76</v>
      </c>
      <c r="W19" s="212">
        <v>76</v>
      </c>
      <c r="X19" s="211">
        <f t="shared" si="11"/>
        <v>157</v>
      </c>
      <c r="Y19" s="212">
        <f t="shared" si="7"/>
        <v>109</v>
      </c>
      <c r="Z19" s="212">
        <v>95</v>
      </c>
      <c r="AA19" s="212">
        <v>0</v>
      </c>
      <c r="AB19" s="212">
        <v>4</v>
      </c>
      <c r="AC19" s="212">
        <v>10</v>
      </c>
      <c r="AD19" s="213">
        <f t="shared" si="9"/>
        <v>69.42675159235668</v>
      </c>
      <c r="AE19" s="214">
        <f t="shared" si="10"/>
        <v>16.899224806201552</v>
      </c>
    </row>
    <row r="20" spans="1:31" ht="18" hidden="1" outlineLevel="1" x14ac:dyDescent="0.2">
      <c r="A20" s="215">
        <v>13</v>
      </c>
      <c r="B20" s="216" t="s">
        <v>200</v>
      </c>
      <c r="C20" s="211">
        <f t="shared" si="2"/>
        <v>1902</v>
      </c>
      <c r="D20" s="212">
        <v>1517</v>
      </c>
      <c r="E20" s="212">
        <v>70</v>
      </c>
      <c r="F20" s="212">
        <v>65</v>
      </c>
      <c r="G20" s="212">
        <v>250</v>
      </c>
      <c r="H20" s="212">
        <f t="shared" si="3"/>
        <v>176</v>
      </c>
      <c r="I20" s="212">
        <v>60</v>
      </c>
      <c r="J20" s="212">
        <v>58</v>
      </c>
      <c r="K20" s="212">
        <v>58</v>
      </c>
      <c r="L20" s="212">
        <f t="shared" si="4"/>
        <v>444</v>
      </c>
      <c r="M20" s="212">
        <v>148</v>
      </c>
      <c r="N20" s="212">
        <v>148</v>
      </c>
      <c r="O20" s="212">
        <v>148</v>
      </c>
      <c r="P20" s="212">
        <f t="shared" si="5"/>
        <v>600</v>
      </c>
      <c r="Q20" s="212">
        <v>200</v>
      </c>
      <c r="R20" s="212">
        <v>200</v>
      </c>
      <c r="S20" s="212">
        <v>200</v>
      </c>
      <c r="T20" s="212">
        <f t="shared" si="6"/>
        <v>682</v>
      </c>
      <c r="U20" s="212">
        <v>226</v>
      </c>
      <c r="V20" s="212">
        <v>228</v>
      </c>
      <c r="W20" s="212">
        <v>228</v>
      </c>
      <c r="X20" s="211">
        <f t="shared" si="11"/>
        <v>472</v>
      </c>
      <c r="Y20" s="212">
        <f t="shared" si="7"/>
        <v>319</v>
      </c>
      <c r="Z20" s="212">
        <v>239</v>
      </c>
      <c r="AA20" s="212">
        <v>21</v>
      </c>
      <c r="AB20" s="212">
        <v>3</v>
      </c>
      <c r="AC20" s="212">
        <v>56</v>
      </c>
      <c r="AD20" s="213">
        <f t="shared" si="9"/>
        <v>67.584745762711862</v>
      </c>
      <c r="AE20" s="214">
        <f t="shared" si="10"/>
        <v>16.771819137749738</v>
      </c>
    </row>
    <row r="21" spans="1:31" ht="18" hidden="1" outlineLevel="1" x14ac:dyDescent="0.2">
      <c r="A21" s="215">
        <v>14</v>
      </c>
      <c r="B21" s="216" t="s">
        <v>201</v>
      </c>
      <c r="C21" s="211">
        <f t="shared" si="2"/>
        <v>1519</v>
      </c>
      <c r="D21" s="212">
        <v>1199</v>
      </c>
      <c r="E21" s="212">
        <v>60</v>
      </c>
      <c r="F21" s="212">
        <v>60</v>
      </c>
      <c r="G21" s="212">
        <v>200</v>
      </c>
      <c r="H21" s="212">
        <f t="shared" si="3"/>
        <v>149</v>
      </c>
      <c r="I21" s="212">
        <v>50</v>
      </c>
      <c r="J21" s="212">
        <v>50</v>
      </c>
      <c r="K21" s="212">
        <v>49</v>
      </c>
      <c r="L21" s="212">
        <f t="shared" si="4"/>
        <v>330</v>
      </c>
      <c r="M21" s="212">
        <v>110</v>
      </c>
      <c r="N21" s="212">
        <v>110</v>
      </c>
      <c r="O21" s="212">
        <v>110</v>
      </c>
      <c r="P21" s="212">
        <f t="shared" si="5"/>
        <v>480</v>
      </c>
      <c r="Q21" s="212">
        <v>160</v>
      </c>
      <c r="R21" s="212">
        <v>160</v>
      </c>
      <c r="S21" s="212">
        <v>160</v>
      </c>
      <c r="T21" s="212">
        <f t="shared" si="6"/>
        <v>560</v>
      </c>
      <c r="U21" s="212">
        <v>190</v>
      </c>
      <c r="V21" s="212">
        <v>190</v>
      </c>
      <c r="W21" s="212">
        <v>180</v>
      </c>
      <c r="X21" s="211">
        <f t="shared" si="11"/>
        <v>369</v>
      </c>
      <c r="Y21" s="212">
        <f t="shared" si="7"/>
        <v>272</v>
      </c>
      <c r="Z21" s="212">
        <v>35</v>
      </c>
      <c r="AA21" s="212">
        <v>0</v>
      </c>
      <c r="AB21" s="212">
        <v>0</v>
      </c>
      <c r="AC21" s="212">
        <v>237</v>
      </c>
      <c r="AD21" s="213">
        <f t="shared" si="9"/>
        <v>73.71273712737127</v>
      </c>
      <c r="AE21" s="214">
        <f t="shared" si="10"/>
        <v>17.906517445687953</v>
      </c>
    </row>
    <row r="22" spans="1:31" ht="18" hidden="1" outlineLevel="1" x14ac:dyDescent="0.2">
      <c r="A22" s="215">
        <v>15</v>
      </c>
      <c r="B22" s="216" t="s">
        <v>202</v>
      </c>
      <c r="C22" s="211">
        <f t="shared" si="2"/>
        <v>1647</v>
      </c>
      <c r="D22" s="212">
        <v>1327</v>
      </c>
      <c r="E22" s="212">
        <v>60</v>
      </c>
      <c r="F22" s="212">
        <v>60</v>
      </c>
      <c r="G22" s="212">
        <v>200</v>
      </c>
      <c r="H22" s="212">
        <f t="shared" si="3"/>
        <v>150</v>
      </c>
      <c r="I22" s="212">
        <v>50</v>
      </c>
      <c r="J22" s="212">
        <v>50</v>
      </c>
      <c r="K22" s="212">
        <v>50</v>
      </c>
      <c r="L22" s="212">
        <f t="shared" si="4"/>
        <v>390</v>
      </c>
      <c r="M22" s="212">
        <v>130</v>
      </c>
      <c r="N22" s="212">
        <v>130</v>
      </c>
      <c r="O22" s="212">
        <v>130</v>
      </c>
      <c r="P22" s="212">
        <f t="shared" si="5"/>
        <v>510</v>
      </c>
      <c r="Q22" s="212">
        <v>170</v>
      </c>
      <c r="R22" s="212">
        <v>170</v>
      </c>
      <c r="S22" s="212">
        <v>170</v>
      </c>
      <c r="T22" s="212">
        <f t="shared" si="6"/>
        <v>597</v>
      </c>
      <c r="U22" s="212">
        <v>200</v>
      </c>
      <c r="V22" s="212">
        <v>200</v>
      </c>
      <c r="W22" s="212">
        <v>197</v>
      </c>
      <c r="X22" s="211">
        <f t="shared" si="11"/>
        <v>410</v>
      </c>
      <c r="Y22" s="212">
        <f t="shared" si="7"/>
        <v>579</v>
      </c>
      <c r="Z22" s="212">
        <v>450</v>
      </c>
      <c r="AA22" s="212">
        <v>13</v>
      </c>
      <c r="AB22" s="212">
        <v>15</v>
      </c>
      <c r="AC22" s="212">
        <v>101</v>
      </c>
      <c r="AD22" s="213">
        <f t="shared" si="9"/>
        <v>141.21951219512195</v>
      </c>
      <c r="AE22" s="214">
        <f t="shared" si="10"/>
        <v>35.154826958105645</v>
      </c>
    </row>
    <row r="23" spans="1:31" ht="18" hidden="1" outlineLevel="1" x14ac:dyDescent="0.2">
      <c r="A23" s="215">
        <v>16</v>
      </c>
      <c r="B23" s="217" t="s">
        <v>203</v>
      </c>
      <c r="C23" s="211">
        <f t="shared" si="2"/>
        <v>755</v>
      </c>
      <c r="D23" s="212">
        <v>555</v>
      </c>
      <c r="E23" s="212">
        <v>50</v>
      </c>
      <c r="F23" s="212">
        <v>30</v>
      </c>
      <c r="G23" s="212">
        <v>120</v>
      </c>
      <c r="H23" s="212">
        <f t="shared" si="3"/>
        <v>72</v>
      </c>
      <c r="I23" s="212">
        <v>24</v>
      </c>
      <c r="J23" s="212">
        <v>24</v>
      </c>
      <c r="K23" s="212">
        <v>24</v>
      </c>
      <c r="L23" s="212">
        <f t="shared" si="4"/>
        <v>180</v>
      </c>
      <c r="M23" s="212">
        <v>60</v>
      </c>
      <c r="N23" s="212">
        <v>60</v>
      </c>
      <c r="O23" s="212">
        <v>60</v>
      </c>
      <c r="P23" s="212">
        <f t="shared" si="5"/>
        <v>230</v>
      </c>
      <c r="Q23" s="212">
        <v>75</v>
      </c>
      <c r="R23" s="212">
        <v>75</v>
      </c>
      <c r="S23" s="212">
        <v>80</v>
      </c>
      <c r="T23" s="212">
        <f t="shared" si="6"/>
        <v>273</v>
      </c>
      <c r="U23" s="212">
        <v>91</v>
      </c>
      <c r="V23" s="212">
        <v>91</v>
      </c>
      <c r="W23" s="212">
        <v>91</v>
      </c>
      <c r="X23" s="211">
        <f t="shared" si="11"/>
        <v>192</v>
      </c>
      <c r="Y23" s="212">
        <f t="shared" si="7"/>
        <v>123</v>
      </c>
      <c r="Z23" s="212">
        <v>109</v>
      </c>
      <c r="AA23" s="212">
        <v>0</v>
      </c>
      <c r="AB23" s="212">
        <v>2</v>
      </c>
      <c r="AC23" s="212">
        <v>12</v>
      </c>
      <c r="AD23" s="213">
        <f t="shared" si="9"/>
        <v>64.0625</v>
      </c>
      <c r="AE23" s="214">
        <f t="shared" si="10"/>
        <v>16.29139072847682</v>
      </c>
    </row>
    <row r="24" spans="1:31" ht="36" hidden="1" outlineLevel="1" x14ac:dyDescent="0.2">
      <c r="A24" s="215">
        <v>17</v>
      </c>
      <c r="B24" s="217" t="s">
        <v>204</v>
      </c>
      <c r="C24" s="211">
        <f t="shared" si="2"/>
        <v>1642</v>
      </c>
      <c r="D24" s="212">
        <v>1297</v>
      </c>
      <c r="E24" s="212">
        <v>60</v>
      </c>
      <c r="F24" s="212">
        <v>65</v>
      </c>
      <c r="G24" s="212">
        <v>220</v>
      </c>
      <c r="H24" s="212">
        <f t="shared" si="3"/>
        <v>147</v>
      </c>
      <c r="I24" s="212">
        <v>49</v>
      </c>
      <c r="J24" s="212">
        <v>49</v>
      </c>
      <c r="K24" s="212">
        <v>49</v>
      </c>
      <c r="L24" s="212">
        <f t="shared" si="4"/>
        <v>403</v>
      </c>
      <c r="M24" s="212">
        <v>130</v>
      </c>
      <c r="N24" s="212">
        <v>135</v>
      </c>
      <c r="O24" s="212">
        <v>138</v>
      </c>
      <c r="P24" s="212">
        <f t="shared" si="5"/>
        <v>511</v>
      </c>
      <c r="Q24" s="212">
        <v>169</v>
      </c>
      <c r="R24" s="212">
        <v>171</v>
      </c>
      <c r="S24" s="212">
        <v>171</v>
      </c>
      <c r="T24" s="212">
        <f t="shared" si="6"/>
        <v>581</v>
      </c>
      <c r="U24" s="212">
        <v>190</v>
      </c>
      <c r="V24" s="212">
        <v>188</v>
      </c>
      <c r="W24" s="212">
        <v>203</v>
      </c>
      <c r="X24" s="211">
        <f t="shared" si="11"/>
        <v>412</v>
      </c>
      <c r="Y24" s="212">
        <f t="shared" si="7"/>
        <v>533</v>
      </c>
      <c r="Z24" s="212">
        <v>429</v>
      </c>
      <c r="AA24" s="212">
        <v>37</v>
      </c>
      <c r="AB24" s="212">
        <v>9</v>
      </c>
      <c r="AC24" s="212">
        <v>58</v>
      </c>
      <c r="AD24" s="213">
        <f t="shared" si="9"/>
        <v>129.36893203883494</v>
      </c>
      <c r="AE24" s="214">
        <f t="shared" si="10"/>
        <v>32.460414129110845</v>
      </c>
    </row>
    <row r="25" spans="1:31" ht="33" customHeight="1" collapsed="1" x14ac:dyDescent="0.2">
      <c r="A25" s="208">
        <v>2</v>
      </c>
      <c r="B25" s="209" t="s">
        <v>299</v>
      </c>
      <c r="C25" s="210">
        <f t="shared" si="2"/>
        <v>18850</v>
      </c>
      <c r="D25" s="210">
        <v>14455</v>
      </c>
      <c r="E25" s="210">
        <v>875</v>
      </c>
      <c r="F25" s="210">
        <v>650</v>
      </c>
      <c r="G25" s="210">
        <v>2870</v>
      </c>
      <c r="H25" s="210">
        <f t="shared" si="3"/>
        <v>1749</v>
      </c>
      <c r="I25" s="210">
        <v>583</v>
      </c>
      <c r="J25" s="210">
        <v>583</v>
      </c>
      <c r="K25" s="210">
        <v>583</v>
      </c>
      <c r="L25" s="210">
        <f t="shared" si="4"/>
        <v>4363</v>
      </c>
      <c r="M25" s="210">
        <v>1453</v>
      </c>
      <c r="N25" s="210">
        <v>1453</v>
      </c>
      <c r="O25" s="210">
        <v>1457</v>
      </c>
      <c r="P25" s="210">
        <f t="shared" si="5"/>
        <v>6075</v>
      </c>
      <c r="Q25" s="210">
        <v>2025</v>
      </c>
      <c r="R25" s="210">
        <v>2025</v>
      </c>
      <c r="S25" s="210">
        <v>2025</v>
      </c>
      <c r="T25" s="210">
        <f t="shared" si="6"/>
        <v>6663</v>
      </c>
      <c r="U25" s="210">
        <v>2221</v>
      </c>
      <c r="V25" s="210">
        <v>2221</v>
      </c>
      <c r="W25" s="210">
        <v>2221</v>
      </c>
      <c r="X25" s="211">
        <f t="shared" si="11"/>
        <v>4655</v>
      </c>
      <c r="Y25" s="212">
        <f>SUM(Z25:AC25)</f>
        <v>3680</v>
      </c>
      <c r="Z25" s="212">
        <f>SUM(Z26:Z41)</f>
        <v>2801</v>
      </c>
      <c r="AA25" s="212">
        <f t="shared" ref="AA25:AC25" si="12">SUM(AA26:AA41)</f>
        <v>32</v>
      </c>
      <c r="AB25" s="212">
        <f t="shared" si="12"/>
        <v>191</v>
      </c>
      <c r="AC25" s="212">
        <f t="shared" si="12"/>
        <v>656</v>
      </c>
      <c r="AD25" s="213">
        <f t="shared" si="9"/>
        <v>79.054779806659496</v>
      </c>
      <c r="AE25" s="214">
        <f t="shared" si="10"/>
        <v>19.522546419098145</v>
      </c>
    </row>
    <row r="26" spans="1:31" ht="18" hidden="1" outlineLevel="1" x14ac:dyDescent="0.2">
      <c r="A26" s="218">
        <v>1</v>
      </c>
      <c r="B26" s="216" t="s">
        <v>38</v>
      </c>
      <c r="C26" s="210">
        <f t="shared" si="2"/>
        <v>2398</v>
      </c>
      <c r="D26" s="210">
        <v>1840</v>
      </c>
      <c r="E26" s="210">
        <v>112</v>
      </c>
      <c r="F26" s="210">
        <v>82</v>
      </c>
      <c r="G26" s="210">
        <v>364</v>
      </c>
      <c r="H26" s="210">
        <f t="shared" si="3"/>
        <v>223</v>
      </c>
      <c r="I26" s="210">
        <v>16</v>
      </c>
      <c r="J26" s="210">
        <v>83</v>
      </c>
      <c r="K26" s="210">
        <v>124</v>
      </c>
      <c r="L26" s="210">
        <f t="shared" si="4"/>
        <v>556</v>
      </c>
      <c r="M26" s="210">
        <v>180</v>
      </c>
      <c r="N26" s="210">
        <v>192</v>
      </c>
      <c r="O26" s="210">
        <v>184</v>
      </c>
      <c r="P26" s="210">
        <f t="shared" si="5"/>
        <v>773</v>
      </c>
      <c r="Q26" s="210">
        <v>228</v>
      </c>
      <c r="R26" s="210">
        <v>286</v>
      </c>
      <c r="S26" s="210">
        <v>259</v>
      </c>
      <c r="T26" s="210">
        <f t="shared" si="6"/>
        <v>846</v>
      </c>
      <c r="U26" s="210">
        <v>331</v>
      </c>
      <c r="V26" s="210">
        <v>314</v>
      </c>
      <c r="W26" s="210">
        <v>201</v>
      </c>
      <c r="X26" s="211">
        <f t="shared" si="11"/>
        <v>595</v>
      </c>
      <c r="Y26" s="212">
        <f t="shared" ref="Y26:Y89" si="13">SUM(Z26:AC26)</f>
        <v>580</v>
      </c>
      <c r="Z26" s="212">
        <v>579</v>
      </c>
      <c r="AA26" s="212"/>
      <c r="AB26" s="212">
        <v>0</v>
      </c>
      <c r="AC26" s="212">
        <v>1</v>
      </c>
      <c r="AD26" s="213">
        <f t="shared" si="9"/>
        <v>97.47899159663865</v>
      </c>
      <c r="AE26" s="214">
        <f t="shared" si="10"/>
        <v>24.186822351959965</v>
      </c>
    </row>
    <row r="27" spans="1:31" ht="18" hidden="1" outlineLevel="1" x14ac:dyDescent="0.2">
      <c r="A27" s="219">
        <v>2</v>
      </c>
      <c r="B27" s="216" t="s">
        <v>39</v>
      </c>
      <c r="C27" s="210">
        <f t="shared" si="2"/>
        <v>468</v>
      </c>
      <c r="D27" s="210">
        <v>359</v>
      </c>
      <c r="E27" s="210">
        <v>22</v>
      </c>
      <c r="F27" s="210">
        <v>16</v>
      </c>
      <c r="G27" s="210">
        <v>71</v>
      </c>
      <c r="H27" s="210">
        <f t="shared" si="3"/>
        <v>44</v>
      </c>
      <c r="I27" s="210">
        <v>0</v>
      </c>
      <c r="J27" s="210">
        <v>13</v>
      </c>
      <c r="K27" s="210">
        <v>31</v>
      </c>
      <c r="L27" s="210">
        <f t="shared" si="4"/>
        <v>107</v>
      </c>
      <c r="M27" s="210">
        <v>28</v>
      </c>
      <c r="N27" s="210">
        <v>32</v>
      </c>
      <c r="O27" s="210">
        <v>47</v>
      </c>
      <c r="P27" s="210">
        <f t="shared" si="5"/>
        <v>152</v>
      </c>
      <c r="Q27" s="210">
        <v>36</v>
      </c>
      <c r="R27" s="210">
        <v>58</v>
      </c>
      <c r="S27" s="210">
        <v>58</v>
      </c>
      <c r="T27" s="210">
        <f t="shared" si="6"/>
        <v>165</v>
      </c>
      <c r="U27" s="210">
        <v>87</v>
      </c>
      <c r="V27" s="210">
        <v>66</v>
      </c>
      <c r="W27" s="210">
        <v>12</v>
      </c>
      <c r="X27" s="211">
        <f t="shared" si="11"/>
        <v>104</v>
      </c>
      <c r="Y27" s="212">
        <f t="shared" si="13"/>
        <v>89</v>
      </c>
      <c r="Z27" s="212">
        <v>77</v>
      </c>
      <c r="AA27" s="212"/>
      <c r="AB27" s="212">
        <v>4</v>
      </c>
      <c r="AC27" s="212">
        <v>8</v>
      </c>
      <c r="AD27" s="213">
        <f t="shared" si="9"/>
        <v>85.576923076923066</v>
      </c>
      <c r="AE27" s="214">
        <f t="shared" si="10"/>
        <v>19.017094017094017</v>
      </c>
    </row>
    <row r="28" spans="1:31" ht="18" hidden="1" outlineLevel="1" x14ac:dyDescent="0.2">
      <c r="A28" s="219">
        <v>3</v>
      </c>
      <c r="B28" s="216" t="s">
        <v>40</v>
      </c>
      <c r="C28" s="210">
        <f t="shared" si="2"/>
        <v>1129</v>
      </c>
      <c r="D28" s="210">
        <v>866</v>
      </c>
      <c r="E28" s="210">
        <v>52</v>
      </c>
      <c r="F28" s="210">
        <v>39</v>
      </c>
      <c r="G28" s="210">
        <v>172</v>
      </c>
      <c r="H28" s="210">
        <f t="shared" si="3"/>
        <v>105</v>
      </c>
      <c r="I28" s="210">
        <v>6</v>
      </c>
      <c r="J28" s="210">
        <v>41</v>
      </c>
      <c r="K28" s="210">
        <v>58</v>
      </c>
      <c r="L28" s="210">
        <f t="shared" si="4"/>
        <v>261</v>
      </c>
      <c r="M28" s="210">
        <v>64</v>
      </c>
      <c r="N28" s="210">
        <v>85</v>
      </c>
      <c r="O28" s="210">
        <v>112</v>
      </c>
      <c r="P28" s="210">
        <f t="shared" si="5"/>
        <v>362</v>
      </c>
      <c r="Q28" s="210">
        <v>124</v>
      </c>
      <c r="R28" s="210">
        <v>130</v>
      </c>
      <c r="S28" s="210">
        <v>108</v>
      </c>
      <c r="T28" s="210">
        <f t="shared" si="6"/>
        <v>401</v>
      </c>
      <c r="U28" s="210">
        <v>152</v>
      </c>
      <c r="V28" s="210">
        <v>168</v>
      </c>
      <c r="W28" s="210">
        <v>81</v>
      </c>
      <c r="X28" s="211">
        <f t="shared" si="11"/>
        <v>254</v>
      </c>
      <c r="Y28" s="212">
        <f t="shared" si="13"/>
        <v>183</v>
      </c>
      <c r="Z28" s="212">
        <v>110</v>
      </c>
      <c r="AA28" s="212"/>
      <c r="AB28" s="212">
        <v>0</v>
      </c>
      <c r="AC28" s="212">
        <v>73</v>
      </c>
      <c r="AD28" s="213">
        <f t="shared" si="9"/>
        <v>72.047244094488192</v>
      </c>
      <c r="AE28" s="214">
        <f t="shared" si="10"/>
        <v>16.209034543844108</v>
      </c>
    </row>
    <row r="29" spans="1:31" ht="18" hidden="1" outlineLevel="1" x14ac:dyDescent="0.2">
      <c r="A29" s="218">
        <v>4</v>
      </c>
      <c r="B29" s="216" t="s">
        <v>41</v>
      </c>
      <c r="C29" s="210">
        <f t="shared" si="2"/>
        <v>2109</v>
      </c>
      <c r="D29" s="210">
        <v>1617</v>
      </c>
      <c r="E29" s="210">
        <v>98</v>
      </c>
      <c r="F29" s="210">
        <v>73</v>
      </c>
      <c r="G29" s="210">
        <v>321</v>
      </c>
      <c r="H29" s="210">
        <f t="shared" si="3"/>
        <v>196</v>
      </c>
      <c r="I29" s="210">
        <v>5</v>
      </c>
      <c r="J29" s="210">
        <v>88</v>
      </c>
      <c r="K29" s="210">
        <v>103</v>
      </c>
      <c r="L29" s="210">
        <f t="shared" si="4"/>
        <v>487</v>
      </c>
      <c r="M29" s="210">
        <v>105</v>
      </c>
      <c r="N29" s="210">
        <v>196</v>
      </c>
      <c r="O29" s="210">
        <v>186</v>
      </c>
      <c r="P29" s="210">
        <f t="shared" si="5"/>
        <v>678</v>
      </c>
      <c r="Q29" s="210">
        <v>157</v>
      </c>
      <c r="R29" s="210">
        <v>278</v>
      </c>
      <c r="S29" s="210">
        <v>243</v>
      </c>
      <c r="T29" s="210">
        <f t="shared" si="6"/>
        <v>748</v>
      </c>
      <c r="U29" s="210">
        <v>311</v>
      </c>
      <c r="V29" s="210">
        <v>300</v>
      </c>
      <c r="W29" s="210">
        <v>137</v>
      </c>
      <c r="X29" s="211">
        <f t="shared" si="11"/>
        <v>497</v>
      </c>
      <c r="Y29" s="212">
        <f t="shared" si="13"/>
        <v>479</v>
      </c>
      <c r="Z29" s="212">
        <v>307</v>
      </c>
      <c r="AA29" s="212"/>
      <c r="AB29" s="212">
        <v>87</v>
      </c>
      <c r="AC29" s="212">
        <v>85</v>
      </c>
      <c r="AD29" s="213">
        <f t="shared" si="9"/>
        <v>96.378269617706238</v>
      </c>
      <c r="AE29" s="214">
        <f t="shared" si="10"/>
        <v>22.712185870080607</v>
      </c>
    </row>
    <row r="30" spans="1:31" ht="18" hidden="1" outlineLevel="1" x14ac:dyDescent="0.2">
      <c r="A30" s="219">
        <v>5</v>
      </c>
      <c r="B30" s="216" t="s">
        <v>42</v>
      </c>
      <c r="C30" s="210">
        <f t="shared" si="2"/>
        <v>866</v>
      </c>
      <c r="D30" s="210">
        <v>664</v>
      </c>
      <c r="E30" s="210">
        <v>40</v>
      </c>
      <c r="F30" s="210">
        <v>30</v>
      </c>
      <c r="G30" s="210">
        <v>132</v>
      </c>
      <c r="H30" s="210">
        <f t="shared" si="3"/>
        <v>81</v>
      </c>
      <c r="I30" s="210">
        <v>0</v>
      </c>
      <c r="J30" s="210">
        <v>26</v>
      </c>
      <c r="K30" s="210">
        <v>55</v>
      </c>
      <c r="L30" s="210">
        <f t="shared" si="4"/>
        <v>200</v>
      </c>
      <c r="M30" s="210">
        <v>56</v>
      </c>
      <c r="N30" s="210">
        <v>68</v>
      </c>
      <c r="O30" s="210">
        <v>76</v>
      </c>
      <c r="P30" s="210">
        <f t="shared" si="5"/>
        <v>278</v>
      </c>
      <c r="Q30" s="210">
        <v>86</v>
      </c>
      <c r="R30" s="210">
        <v>93</v>
      </c>
      <c r="S30" s="210">
        <v>99</v>
      </c>
      <c r="T30" s="210">
        <f t="shared" si="6"/>
        <v>307</v>
      </c>
      <c r="U30" s="210">
        <v>133</v>
      </c>
      <c r="V30" s="210">
        <v>130</v>
      </c>
      <c r="W30" s="210">
        <v>44</v>
      </c>
      <c r="X30" s="211">
        <f t="shared" si="11"/>
        <v>205</v>
      </c>
      <c r="Y30" s="212">
        <f t="shared" si="13"/>
        <v>45</v>
      </c>
      <c r="Z30" s="212">
        <v>45</v>
      </c>
      <c r="AA30" s="212"/>
      <c r="AB30" s="212">
        <v>0</v>
      </c>
      <c r="AC30" s="212">
        <v>0</v>
      </c>
      <c r="AD30" s="213">
        <f t="shared" si="9"/>
        <v>21.951219512195124</v>
      </c>
      <c r="AE30" s="214">
        <f t="shared" si="10"/>
        <v>5.1963048498845268</v>
      </c>
    </row>
    <row r="31" spans="1:31" ht="18" hidden="1" outlineLevel="1" x14ac:dyDescent="0.2">
      <c r="A31" s="219">
        <v>6</v>
      </c>
      <c r="B31" s="216" t="s">
        <v>43</v>
      </c>
      <c r="C31" s="210">
        <f t="shared" si="2"/>
        <v>436</v>
      </c>
      <c r="D31" s="210">
        <v>334</v>
      </c>
      <c r="E31" s="210">
        <v>20</v>
      </c>
      <c r="F31" s="210">
        <v>15</v>
      </c>
      <c r="G31" s="210">
        <v>67</v>
      </c>
      <c r="H31" s="210">
        <f t="shared" si="3"/>
        <v>41</v>
      </c>
      <c r="I31" s="210">
        <v>0</v>
      </c>
      <c r="J31" s="210">
        <v>9</v>
      </c>
      <c r="K31" s="210">
        <v>32</v>
      </c>
      <c r="L31" s="210">
        <f t="shared" si="4"/>
        <v>102</v>
      </c>
      <c r="M31" s="210">
        <v>29</v>
      </c>
      <c r="N31" s="210">
        <v>29</v>
      </c>
      <c r="O31" s="210">
        <v>44</v>
      </c>
      <c r="P31" s="210">
        <f t="shared" si="5"/>
        <v>142</v>
      </c>
      <c r="Q31" s="210">
        <v>39</v>
      </c>
      <c r="R31" s="210">
        <v>56</v>
      </c>
      <c r="S31" s="210">
        <v>47</v>
      </c>
      <c r="T31" s="210">
        <f t="shared" si="6"/>
        <v>151</v>
      </c>
      <c r="U31" s="210">
        <v>78</v>
      </c>
      <c r="V31" s="210">
        <v>57</v>
      </c>
      <c r="W31" s="210">
        <v>16</v>
      </c>
      <c r="X31" s="211">
        <f t="shared" si="11"/>
        <v>99</v>
      </c>
      <c r="Y31" s="212">
        <f t="shared" si="13"/>
        <v>153</v>
      </c>
      <c r="Z31" s="212">
        <v>77</v>
      </c>
      <c r="AA31" s="212"/>
      <c r="AB31" s="212">
        <v>0</v>
      </c>
      <c r="AC31" s="212">
        <v>76</v>
      </c>
      <c r="AD31" s="213">
        <f t="shared" si="9"/>
        <v>154.54545454545453</v>
      </c>
      <c r="AE31" s="214">
        <f t="shared" si="10"/>
        <v>35.091743119266056</v>
      </c>
    </row>
    <row r="32" spans="1:31" ht="36" hidden="1" outlineLevel="1" x14ac:dyDescent="0.2">
      <c r="A32" s="218">
        <v>7</v>
      </c>
      <c r="B32" s="216" t="s">
        <v>44</v>
      </c>
      <c r="C32" s="210">
        <f t="shared" si="2"/>
        <v>1280</v>
      </c>
      <c r="D32" s="210">
        <v>982</v>
      </c>
      <c r="E32" s="210">
        <v>59</v>
      </c>
      <c r="F32" s="210">
        <v>44</v>
      </c>
      <c r="G32" s="210">
        <v>195</v>
      </c>
      <c r="H32" s="210">
        <f t="shared" si="3"/>
        <v>120</v>
      </c>
      <c r="I32" s="210">
        <v>2</v>
      </c>
      <c r="J32" s="210">
        <v>64</v>
      </c>
      <c r="K32" s="210">
        <v>54</v>
      </c>
      <c r="L32" s="210">
        <f t="shared" si="4"/>
        <v>295</v>
      </c>
      <c r="M32" s="210">
        <v>88</v>
      </c>
      <c r="N32" s="210">
        <v>106</v>
      </c>
      <c r="O32" s="210">
        <v>101</v>
      </c>
      <c r="P32" s="210">
        <f t="shared" si="5"/>
        <v>413</v>
      </c>
      <c r="Q32" s="210">
        <v>121</v>
      </c>
      <c r="R32" s="210">
        <v>164</v>
      </c>
      <c r="S32" s="210">
        <v>128</v>
      </c>
      <c r="T32" s="210">
        <f t="shared" si="6"/>
        <v>452</v>
      </c>
      <c r="U32" s="210">
        <v>194</v>
      </c>
      <c r="V32" s="210">
        <v>202</v>
      </c>
      <c r="W32" s="210">
        <v>56</v>
      </c>
      <c r="X32" s="211">
        <f t="shared" si="11"/>
        <v>314</v>
      </c>
      <c r="Y32" s="212">
        <f t="shared" si="13"/>
        <v>342</v>
      </c>
      <c r="Z32" s="212">
        <v>320</v>
      </c>
      <c r="AA32" s="212"/>
      <c r="AB32" s="212">
        <v>1</v>
      </c>
      <c r="AC32" s="212">
        <v>21</v>
      </c>
      <c r="AD32" s="213">
        <f t="shared" si="9"/>
        <v>108.9171974522293</v>
      </c>
      <c r="AE32" s="214">
        <f t="shared" si="10"/>
        <v>26.718750000000004</v>
      </c>
    </row>
    <row r="33" spans="1:31" ht="36" hidden="1" outlineLevel="1" x14ac:dyDescent="0.2">
      <c r="A33" s="219">
        <v>8</v>
      </c>
      <c r="B33" s="216" t="s">
        <v>45</v>
      </c>
      <c r="C33" s="210">
        <f t="shared" si="2"/>
        <v>552</v>
      </c>
      <c r="D33" s="210">
        <v>423</v>
      </c>
      <c r="E33" s="210">
        <v>26</v>
      </c>
      <c r="F33" s="210">
        <v>19</v>
      </c>
      <c r="G33" s="210">
        <v>84</v>
      </c>
      <c r="H33" s="210">
        <f t="shared" si="3"/>
        <v>51</v>
      </c>
      <c r="I33" s="210">
        <v>0</v>
      </c>
      <c r="J33" s="210">
        <v>12</v>
      </c>
      <c r="K33" s="210">
        <v>39</v>
      </c>
      <c r="L33" s="210">
        <f t="shared" si="4"/>
        <v>128</v>
      </c>
      <c r="M33" s="210">
        <v>34</v>
      </c>
      <c r="N33" s="210">
        <v>39</v>
      </c>
      <c r="O33" s="210">
        <v>55</v>
      </c>
      <c r="P33" s="210">
        <f t="shared" si="5"/>
        <v>178</v>
      </c>
      <c r="Q33" s="210">
        <v>76</v>
      </c>
      <c r="R33" s="210">
        <v>51</v>
      </c>
      <c r="S33" s="210">
        <v>51</v>
      </c>
      <c r="T33" s="210">
        <f t="shared" si="6"/>
        <v>195</v>
      </c>
      <c r="U33" s="210">
        <v>87</v>
      </c>
      <c r="V33" s="210">
        <v>72</v>
      </c>
      <c r="W33" s="210">
        <v>36</v>
      </c>
      <c r="X33" s="211">
        <f t="shared" si="11"/>
        <v>124</v>
      </c>
      <c r="Y33" s="212">
        <f t="shared" si="13"/>
        <v>104</v>
      </c>
      <c r="Z33" s="212">
        <v>79</v>
      </c>
      <c r="AA33" s="212"/>
      <c r="AB33" s="212">
        <v>0</v>
      </c>
      <c r="AC33" s="212">
        <v>25</v>
      </c>
      <c r="AD33" s="213">
        <f t="shared" si="9"/>
        <v>83.870967741935488</v>
      </c>
      <c r="AE33" s="214">
        <f t="shared" si="10"/>
        <v>18.840579710144929</v>
      </c>
    </row>
    <row r="34" spans="1:31" ht="36" hidden="1" outlineLevel="1" x14ac:dyDescent="0.2">
      <c r="A34" s="219">
        <v>9</v>
      </c>
      <c r="B34" s="216" t="s">
        <v>46</v>
      </c>
      <c r="C34" s="210">
        <f t="shared" si="2"/>
        <v>711</v>
      </c>
      <c r="D34" s="210">
        <v>545</v>
      </c>
      <c r="E34" s="210">
        <v>33</v>
      </c>
      <c r="F34" s="210">
        <v>25</v>
      </c>
      <c r="G34" s="210">
        <v>108</v>
      </c>
      <c r="H34" s="210">
        <f t="shared" si="3"/>
        <v>66</v>
      </c>
      <c r="I34" s="210">
        <v>0</v>
      </c>
      <c r="J34" s="210">
        <v>22</v>
      </c>
      <c r="K34" s="210">
        <v>44</v>
      </c>
      <c r="L34" s="210">
        <f t="shared" si="4"/>
        <v>165</v>
      </c>
      <c r="M34" s="210">
        <v>42</v>
      </c>
      <c r="N34" s="210">
        <v>72</v>
      </c>
      <c r="O34" s="210">
        <v>51</v>
      </c>
      <c r="P34" s="210">
        <f t="shared" si="5"/>
        <v>229</v>
      </c>
      <c r="Q34" s="210">
        <v>66</v>
      </c>
      <c r="R34" s="210">
        <v>84</v>
      </c>
      <c r="S34" s="210">
        <v>79</v>
      </c>
      <c r="T34" s="210">
        <f t="shared" si="6"/>
        <v>251</v>
      </c>
      <c r="U34" s="210">
        <v>88</v>
      </c>
      <c r="V34" s="210">
        <v>111</v>
      </c>
      <c r="W34" s="210">
        <v>52</v>
      </c>
      <c r="X34" s="211">
        <f t="shared" si="11"/>
        <v>180</v>
      </c>
      <c r="Y34" s="212">
        <f t="shared" si="13"/>
        <v>164</v>
      </c>
      <c r="Z34" s="212">
        <v>122</v>
      </c>
      <c r="AA34" s="212"/>
      <c r="AB34" s="212">
        <v>18</v>
      </c>
      <c r="AC34" s="212">
        <v>24</v>
      </c>
      <c r="AD34" s="213">
        <f t="shared" si="9"/>
        <v>91.111111111111114</v>
      </c>
      <c r="AE34" s="214">
        <f t="shared" si="10"/>
        <v>23.066104078762308</v>
      </c>
    </row>
    <row r="35" spans="1:31" ht="36" hidden="1" outlineLevel="1" x14ac:dyDescent="0.2">
      <c r="A35" s="218">
        <v>10</v>
      </c>
      <c r="B35" s="216" t="s">
        <v>47</v>
      </c>
      <c r="C35" s="210">
        <f t="shared" si="2"/>
        <v>2243</v>
      </c>
      <c r="D35" s="210">
        <v>1720</v>
      </c>
      <c r="E35" s="210">
        <v>104</v>
      </c>
      <c r="F35" s="210">
        <v>77</v>
      </c>
      <c r="G35" s="210">
        <v>342</v>
      </c>
      <c r="H35" s="210">
        <f t="shared" si="3"/>
        <v>207</v>
      </c>
      <c r="I35" s="210">
        <v>10</v>
      </c>
      <c r="J35" s="210">
        <v>79</v>
      </c>
      <c r="K35" s="210">
        <v>118</v>
      </c>
      <c r="L35" s="210">
        <f t="shared" si="4"/>
        <v>519</v>
      </c>
      <c r="M35" s="210">
        <v>129</v>
      </c>
      <c r="N35" s="210">
        <v>188</v>
      </c>
      <c r="O35" s="210">
        <v>202</v>
      </c>
      <c r="P35" s="210">
        <f t="shared" si="5"/>
        <v>724</v>
      </c>
      <c r="Q35" s="210">
        <v>250</v>
      </c>
      <c r="R35" s="210">
        <v>254</v>
      </c>
      <c r="S35" s="210">
        <v>220</v>
      </c>
      <c r="T35" s="210">
        <f t="shared" si="6"/>
        <v>793</v>
      </c>
      <c r="U35" s="210">
        <v>313</v>
      </c>
      <c r="V35" s="210">
        <v>301</v>
      </c>
      <c r="W35" s="210">
        <v>179</v>
      </c>
      <c r="X35" s="211">
        <f t="shared" si="11"/>
        <v>524</v>
      </c>
      <c r="Y35" s="212">
        <f t="shared" si="13"/>
        <v>289</v>
      </c>
      <c r="Z35" s="212">
        <v>146</v>
      </c>
      <c r="AA35" s="212"/>
      <c r="AB35" s="212">
        <v>0</v>
      </c>
      <c r="AC35" s="212">
        <v>143</v>
      </c>
      <c r="AD35" s="213">
        <f t="shared" si="9"/>
        <v>55.152671755725194</v>
      </c>
      <c r="AE35" s="214">
        <f t="shared" si="10"/>
        <v>12.884529647793133</v>
      </c>
    </row>
    <row r="36" spans="1:31" ht="36" hidden="1" outlineLevel="1" x14ac:dyDescent="0.2">
      <c r="A36" s="219">
        <v>11</v>
      </c>
      <c r="B36" s="216" t="s">
        <v>48</v>
      </c>
      <c r="C36" s="210">
        <f t="shared" si="2"/>
        <v>1394</v>
      </c>
      <c r="D36" s="210">
        <v>1069</v>
      </c>
      <c r="E36" s="210">
        <v>65</v>
      </c>
      <c r="F36" s="210">
        <v>48</v>
      </c>
      <c r="G36" s="210">
        <v>212</v>
      </c>
      <c r="H36" s="210">
        <f t="shared" si="3"/>
        <v>129</v>
      </c>
      <c r="I36" s="210">
        <v>11</v>
      </c>
      <c r="J36" s="210">
        <v>60</v>
      </c>
      <c r="K36" s="210">
        <v>58</v>
      </c>
      <c r="L36" s="210">
        <f t="shared" si="4"/>
        <v>324</v>
      </c>
      <c r="M36" s="210">
        <v>85</v>
      </c>
      <c r="N36" s="210">
        <v>126</v>
      </c>
      <c r="O36" s="210">
        <v>113</v>
      </c>
      <c r="P36" s="210">
        <f t="shared" si="5"/>
        <v>449</v>
      </c>
      <c r="Q36" s="210">
        <v>156</v>
      </c>
      <c r="R36" s="210">
        <v>144</v>
      </c>
      <c r="S36" s="210">
        <v>149</v>
      </c>
      <c r="T36" s="210">
        <f t="shared" si="6"/>
        <v>492</v>
      </c>
      <c r="U36" s="210">
        <v>202</v>
      </c>
      <c r="V36" s="210">
        <v>198</v>
      </c>
      <c r="W36" s="210">
        <v>92</v>
      </c>
      <c r="X36" s="211">
        <f t="shared" si="11"/>
        <v>340</v>
      </c>
      <c r="Y36" s="212">
        <f t="shared" si="13"/>
        <v>177</v>
      </c>
      <c r="Z36" s="212">
        <v>153</v>
      </c>
      <c r="AA36" s="212"/>
      <c r="AB36" s="212">
        <v>12</v>
      </c>
      <c r="AC36" s="212">
        <v>12</v>
      </c>
      <c r="AD36" s="213">
        <f t="shared" si="9"/>
        <v>52.058823529411768</v>
      </c>
      <c r="AE36" s="214">
        <f t="shared" si="10"/>
        <v>12.697274031563847</v>
      </c>
    </row>
    <row r="37" spans="1:31" ht="36" hidden="1" outlineLevel="1" x14ac:dyDescent="0.2">
      <c r="A37" s="219">
        <v>12</v>
      </c>
      <c r="B37" s="216" t="s">
        <v>49</v>
      </c>
      <c r="C37" s="210">
        <f t="shared" si="2"/>
        <v>732</v>
      </c>
      <c r="D37" s="210">
        <v>561</v>
      </c>
      <c r="E37" s="210">
        <v>34</v>
      </c>
      <c r="F37" s="210">
        <v>25</v>
      </c>
      <c r="G37" s="210">
        <v>112</v>
      </c>
      <c r="H37" s="210">
        <f t="shared" si="3"/>
        <v>68</v>
      </c>
      <c r="I37" s="210">
        <v>0</v>
      </c>
      <c r="J37" s="210">
        <v>31</v>
      </c>
      <c r="K37" s="210">
        <v>37</v>
      </c>
      <c r="L37" s="210">
        <f t="shared" si="4"/>
        <v>169</v>
      </c>
      <c r="M37" s="210">
        <v>53</v>
      </c>
      <c r="N37" s="210">
        <v>56</v>
      </c>
      <c r="O37" s="210">
        <v>60</v>
      </c>
      <c r="P37" s="210">
        <f t="shared" si="5"/>
        <v>236</v>
      </c>
      <c r="Q37" s="210">
        <v>89</v>
      </c>
      <c r="R37" s="210">
        <v>68</v>
      </c>
      <c r="S37" s="210">
        <v>79</v>
      </c>
      <c r="T37" s="210">
        <f t="shared" si="6"/>
        <v>259</v>
      </c>
      <c r="U37" s="210">
        <v>107</v>
      </c>
      <c r="V37" s="210">
        <v>102</v>
      </c>
      <c r="W37" s="210">
        <v>50</v>
      </c>
      <c r="X37" s="211">
        <f t="shared" si="11"/>
        <v>177</v>
      </c>
      <c r="Y37" s="212">
        <f t="shared" si="13"/>
        <v>119</v>
      </c>
      <c r="Z37" s="212">
        <v>90</v>
      </c>
      <c r="AA37" s="212"/>
      <c r="AB37" s="212">
        <v>0</v>
      </c>
      <c r="AC37" s="212">
        <v>29</v>
      </c>
      <c r="AD37" s="213">
        <f t="shared" si="9"/>
        <v>67.2316384180791</v>
      </c>
      <c r="AE37" s="214">
        <f t="shared" si="10"/>
        <v>16.256830601092894</v>
      </c>
    </row>
    <row r="38" spans="1:31" ht="36" hidden="1" outlineLevel="1" x14ac:dyDescent="0.2">
      <c r="A38" s="218">
        <v>13</v>
      </c>
      <c r="B38" s="216" t="s">
        <v>50</v>
      </c>
      <c r="C38" s="210">
        <f t="shared" si="2"/>
        <v>1616</v>
      </c>
      <c r="D38" s="210">
        <v>1239</v>
      </c>
      <c r="E38" s="210">
        <v>75</v>
      </c>
      <c r="F38" s="210">
        <v>56</v>
      </c>
      <c r="G38" s="210">
        <v>246</v>
      </c>
      <c r="H38" s="210">
        <f t="shared" si="3"/>
        <v>150</v>
      </c>
      <c r="I38" s="210">
        <v>5</v>
      </c>
      <c r="J38" s="210">
        <v>67</v>
      </c>
      <c r="K38" s="210">
        <v>78</v>
      </c>
      <c r="L38" s="210">
        <f t="shared" si="4"/>
        <v>375</v>
      </c>
      <c r="M38" s="210">
        <v>106</v>
      </c>
      <c r="N38" s="210">
        <v>137</v>
      </c>
      <c r="O38" s="210">
        <v>132</v>
      </c>
      <c r="P38" s="210">
        <f t="shared" si="5"/>
        <v>520</v>
      </c>
      <c r="Q38" s="210">
        <v>165</v>
      </c>
      <c r="R38" s="210">
        <v>165</v>
      </c>
      <c r="S38" s="210">
        <v>190</v>
      </c>
      <c r="T38" s="210">
        <f t="shared" si="6"/>
        <v>571</v>
      </c>
      <c r="U38" s="210">
        <v>234</v>
      </c>
      <c r="V38" s="210">
        <v>225</v>
      </c>
      <c r="W38" s="210">
        <v>112</v>
      </c>
      <c r="X38" s="211">
        <f t="shared" si="11"/>
        <v>393</v>
      </c>
      <c r="Y38" s="212">
        <f t="shared" si="13"/>
        <v>269</v>
      </c>
      <c r="Z38" s="212">
        <v>260</v>
      </c>
      <c r="AA38" s="212"/>
      <c r="AB38" s="212">
        <v>0</v>
      </c>
      <c r="AC38" s="212">
        <v>9</v>
      </c>
      <c r="AD38" s="213">
        <f t="shared" si="9"/>
        <v>68.447837150127228</v>
      </c>
      <c r="AE38" s="214">
        <f t="shared" si="10"/>
        <v>16.646039603960396</v>
      </c>
    </row>
    <row r="39" spans="1:31" ht="18" hidden="1" outlineLevel="1" x14ac:dyDescent="0.2">
      <c r="A39" s="219">
        <v>14</v>
      </c>
      <c r="B39" s="216" t="s">
        <v>51</v>
      </c>
      <c r="C39" s="210">
        <f t="shared" si="2"/>
        <v>308</v>
      </c>
      <c r="D39" s="210">
        <v>236</v>
      </c>
      <c r="E39" s="210">
        <v>14</v>
      </c>
      <c r="F39" s="210">
        <v>11</v>
      </c>
      <c r="G39" s="210">
        <v>47</v>
      </c>
      <c r="H39" s="210">
        <f t="shared" si="3"/>
        <v>26</v>
      </c>
      <c r="I39" s="210">
        <v>0</v>
      </c>
      <c r="J39" s="210">
        <v>9</v>
      </c>
      <c r="K39" s="210">
        <v>17</v>
      </c>
      <c r="L39" s="210">
        <f t="shared" si="4"/>
        <v>72</v>
      </c>
      <c r="M39" s="210">
        <v>15</v>
      </c>
      <c r="N39" s="210">
        <v>29</v>
      </c>
      <c r="O39" s="210">
        <v>28</v>
      </c>
      <c r="P39" s="210">
        <f t="shared" si="5"/>
        <v>101</v>
      </c>
      <c r="Q39" s="210">
        <v>37</v>
      </c>
      <c r="R39" s="210">
        <v>35</v>
      </c>
      <c r="S39" s="210">
        <v>29</v>
      </c>
      <c r="T39" s="210">
        <f t="shared" si="6"/>
        <v>109</v>
      </c>
      <c r="U39" s="210">
        <v>42</v>
      </c>
      <c r="V39" s="210">
        <v>53</v>
      </c>
      <c r="W39" s="210">
        <v>14</v>
      </c>
      <c r="X39" s="211">
        <f t="shared" si="11"/>
        <v>70</v>
      </c>
      <c r="Y39" s="212">
        <f t="shared" si="13"/>
        <v>78</v>
      </c>
      <c r="Z39" s="212">
        <v>44</v>
      </c>
      <c r="AA39" s="212"/>
      <c r="AB39" s="212">
        <v>0</v>
      </c>
      <c r="AC39" s="212">
        <v>34</v>
      </c>
      <c r="AD39" s="213">
        <f t="shared" si="9"/>
        <v>111.42857142857143</v>
      </c>
      <c r="AE39" s="214">
        <f t="shared" si="10"/>
        <v>25.324675324675322</v>
      </c>
    </row>
    <row r="40" spans="1:31" ht="36" hidden="1" outlineLevel="1" x14ac:dyDescent="0.2">
      <c r="A40" s="219">
        <v>15</v>
      </c>
      <c r="B40" s="216" t="s">
        <v>52</v>
      </c>
      <c r="C40" s="210">
        <f t="shared" si="2"/>
        <v>1267</v>
      </c>
      <c r="D40" s="210">
        <v>972</v>
      </c>
      <c r="E40" s="210">
        <v>59</v>
      </c>
      <c r="F40" s="210">
        <v>44</v>
      </c>
      <c r="G40" s="210">
        <v>192</v>
      </c>
      <c r="H40" s="210">
        <f t="shared" si="3"/>
        <v>119</v>
      </c>
      <c r="I40" s="210">
        <v>0</v>
      </c>
      <c r="J40" s="210">
        <v>50</v>
      </c>
      <c r="K40" s="210">
        <v>69</v>
      </c>
      <c r="L40" s="210">
        <f t="shared" si="4"/>
        <v>292</v>
      </c>
      <c r="M40" s="210">
        <v>84</v>
      </c>
      <c r="N40" s="210">
        <v>103</v>
      </c>
      <c r="O40" s="210">
        <v>105</v>
      </c>
      <c r="P40" s="210">
        <f t="shared" si="5"/>
        <v>408</v>
      </c>
      <c r="Q40" s="210">
        <v>151</v>
      </c>
      <c r="R40" s="210">
        <v>138</v>
      </c>
      <c r="S40" s="210">
        <v>119</v>
      </c>
      <c r="T40" s="210">
        <f t="shared" si="6"/>
        <v>448</v>
      </c>
      <c r="U40" s="210">
        <v>199</v>
      </c>
      <c r="V40" s="210">
        <v>196</v>
      </c>
      <c r="W40" s="210">
        <v>53</v>
      </c>
      <c r="X40" s="211">
        <f t="shared" si="11"/>
        <v>306</v>
      </c>
      <c r="Y40" s="212">
        <f t="shared" si="13"/>
        <v>299</v>
      </c>
      <c r="Z40" s="212">
        <v>152</v>
      </c>
      <c r="AA40" s="212">
        <v>32</v>
      </c>
      <c r="AB40" s="212">
        <v>55</v>
      </c>
      <c r="AC40" s="212">
        <v>60</v>
      </c>
      <c r="AD40" s="213">
        <f t="shared" si="9"/>
        <v>97.712418300653596</v>
      </c>
      <c r="AE40" s="214">
        <f t="shared" si="10"/>
        <v>23.599052880820835</v>
      </c>
    </row>
    <row r="41" spans="1:31" ht="36" hidden="1" outlineLevel="1" x14ac:dyDescent="0.2">
      <c r="A41" s="218">
        <v>16</v>
      </c>
      <c r="B41" s="216" t="s">
        <v>53</v>
      </c>
      <c r="C41" s="210">
        <f t="shared" si="2"/>
        <v>1341</v>
      </c>
      <c r="D41" s="210">
        <v>1028</v>
      </c>
      <c r="E41" s="210">
        <v>62</v>
      </c>
      <c r="F41" s="210">
        <v>46</v>
      </c>
      <c r="G41" s="210">
        <v>205</v>
      </c>
      <c r="H41" s="210">
        <f t="shared" si="3"/>
        <v>124</v>
      </c>
      <c r="I41" s="210">
        <v>12</v>
      </c>
      <c r="J41" s="210">
        <v>44</v>
      </c>
      <c r="K41" s="210">
        <v>68</v>
      </c>
      <c r="L41" s="210">
        <f t="shared" si="4"/>
        <v>308</v>
      </c>
      <c r="M41" s="210">
        <v>104</v>
      </c>
      <c r="N41" s="210">
        <v>100</v>
      </c>
      <c r="O41" s="210">
        <v>104</v>
      </c>
      <c r="P41" s="210">
        <f t="shared" si="5"/>
        <v>432</v>
      </c>
      <c r="Q41" s="210">
        <v>144</v>
      </c>
      <c r="R41" s="210">
        <v>145</v>
      </c>
      <c r="S41" s="210">
        <v>143</v>
      </c>
      <c r="T41" s="210">
        <f t="shared" si="6"/>
        <v>477</v>
      </c>
      <c r="U41" s="210">
        <v>193</v>
      </c>
      <c r="V41" s="210">
        <v>208</v>
      </c>
      <c r="W41" s="210">
        <v>76</v>
      </c>
      <c r="X41" s="211">
        <f t="shared" si="11"/>
        <v>328</v>
      </c>
      <c r="Y41" s="212">
        <f t="shared" si="13"/>
        <v>310</v>
      </c>
      <c r="Z41" s="212">
        <v>240</v>
      </c>
      <c r="AA41" s="212"/>
      <c r="AB41" s="212">
        <v>14</v>
      </c>
      <c r="AC41" s="212">
        <v>56</v>
      </c>
      <c r="AD41" s="213">
        <f t="shared" si="9"/>
        <v>94.512195121951208</v>
      </c>
      <c r="AE41" s="214">
        <f t="shared" si="10"/>
        <v>23.117076808351978</v>
      </c>
    </row>
    <row r="42" spans="1:31" ht="33" customHeight="1" collapsed="1" x14ac:dyDescent="0.2">
      <c r="A42" s="208">
        <v>3</v>
      </c>
      <c r="B42" s="209" t="s">
        <v>300</v>
      </c>
      <c r="C42" s="210">
        <f t="shared" si="2"/>
        <v>12300</v>
      </c>
      <c r="D42" s="210">
        <v>9290</v>
      </c>
      <c r="E42" s="210">
        <v>700</v>
      </c>
      <c r="F42" s="210">
        <v>360</v>
      </c>
      <c r="G42" s="210">
        <v>1950</v>
      </c>
      <c r="H42" s="210">
        <f t="shared" si="3"/>
        <v>1140</v>
      </c>
      <c r="I42" s="210">
        <v>380</v>
      </c>
      <c r="J42" s="210">
        <v>380</v>
      </c>
      <c r="K42" s="210">
        <v>380</v>
      </c>
      <c r="L42" s="210">
        <f t="shared" si="4"/>
        <v>2820</v>
      </c>
      <c r="M42" s="210">
        <v>940</v>
      </c>
      <c r="N42" s="210">
        <v>940</v>
      </c>
      <c r="O42" s="210">
        <v>940</v>
      </c>
      <c r="P42" s="210">
        <f t="shared" si="5"/>
        <v>3945</v>
      </c>
      <c r="Q42" s="210">
        <v>1315</v>
      </c>
      <c r="R42" s="210">
        <v>1315</v>
      </c>
      <c r="S42" s="210">
        <v>1315</v>
      </c>
      <c r="T42" s="210">
        <f t="shared" si="6"/>
        <v>4395</v>
      </c>
      <c r="U42" s="210">
        <v>1465</v>
      </c>
      <c r="V42" s="210">
        <v>1465</v>
      </c>
      <c r="W42" s="210">
        <v>1465</v>
      </c>
      <c r="X42" s="211">
        <f t="shared" si="11"/>
        <v>3020</v>
      </c>
      <c r="Y42" s="212">
        <f t="shared" si="13"/>
        <v>3893</v>
      </c>
      <c r="Z42" s="212">
        <f>SUM(Z43:Z55)</f>
        <v>2607</v>
      </c>
      <c r="AA42" s="212">
        <f t="shared" ref="AA42:AC42" si="14">SUM(AA43:AA55)</f>
        <v>299</v>
      </c>
      <c r="AB42" s="212">
        <f t="shared" si="14"/>
        <v>161</v>
      </c>
      <c r="AC42" s="212">
        <f t="shared" si="14"/>
        <v>826</v>
      </c>
      <c r="AD42" s="213">
        <f t="shared" si="9"/>
        <v>128.90728476821192</v>
      </c>
      <c r="AE42" s="214">
        <f t="shared" si="10"/>
        <v>31.650406504065042</v>
      </c>
    </row>
    <row r="43" spans="1:31" ht="18" hidden="1" outlineLevel="1" x14ac:dyDescent="0.2">
      <c r="A43" s="220">
        <v>1</v>
      </c>
      <c r="B43" s="221" t="s">
        <v>127</v>
      </c>
      <c r="C43" s="211">
        <f t="shared" si="2"/>
        <v>2232</v>
      </c>
      <c r="D43" s="222">
        <v>1683</v>
      </c>
      <c r="E43" s="222">
        <v>131</v>
      </c>
      <c r="F43" s="222">
        <v>64</v>
      </c>
      <c r="G43" s="222">
        <v>354</v>
      </c>
      <c r="H43" s="222">
        <f t="shared" si="3"/>
        <v>204</v>
      </c>
      <c r="I43" s="212">
        <v>68</v>
      </c>
      <c r="J43" s="212">
        <v>68</v>
      </c>
      <c r="K43" s="212">
        <v>68</v>
      </c>
      <c r="L43" s="212">
        <f t="shared" si="4"/>
        <v>513</v>
      </c>
      <c r="M43" s="212">
        <v>171</v>
      </c>
      <c r="N43" s="212">
        <v>171</v>
      </c>
      <c r="O43" s="212">
        <v>171</v>
      </c>
      <c r="P43" s="212">
        <f t="shared" si="5"/>
        <v>723</v>
      </c>
      <c r="Q43" s="212">
        <v>241</v>
      </c>
      <c r="R43" s="212">
        <v>241</v>
      </c>
      <c r="S43" s="212">
        <v>241</v>
      </c>
      <c r="T43" s="212">
        <f t="shared" si="6"/>
        <v>792</v>
      </c>
      <c r="U43" s="212">
        <v>262</v>
      </c>
      <c r="V43" s="212">
        <v>262</v>
      </c>
      <c r="W43" s="211">
        <v>268</v>
      </c>
      <c r="X43" s="211">
        <f t="shared" si="11"/>
        <v>546</v>
      </c>
      <c r="Y43" s="212">
        <f t="shared" si="13"/>
        <v>564</v>
      </c>
      <c r="Z43" s="212">
        <v>364</v>
      </c>
      <c r="AA43" s="212">
        <v>39</v>
      </c>
      <c r="AB43" s="212">
        <v>16</v>
      </c>
      <c r="AC43" s="212">
        <v>145</v>
      </c>
      <c r="AD43" s="213">
        <f t="shared" si="9"/>
        <v>103.29670329670331</v>
      </c>
      <c r="AE43" s="214">
        <f t="shared" si="10"/>
        <v>25.268817204301076</v>
      </c>
    </row>
    <row r="44" spans="1:31" ht="18" hidden="1" outlineLevel="1" x14ac:dyDescent="0.2">
      <c r="A44" s="220">
        <v>2</v>
      </c>
      <c r="B44" s="221" t="s">
        <v>128</v>
      </c>
      <c r="C44" s="211">
        <f t="shared" si="2"/>
        <v>577</v>
      </c>
      <c r="D44" s="222">
        <v>437</v>
      </c>
      <c r="E44" s="222">
        <v>31</v>
      </c>
      <c r="F44" s="222">
        <v>17</v>
      </c>
      <c r="G44" s="222">
        <v>92</v>
      </c>
      <c r="H44" s="222">
        <f t="shared" si="3"/>
        <v>54</v>
      </c>
      <c r="I44" s="212">
        <v>18</v>
      </c>
      <c r="J44" s="212">
        <v>18</v>
      </c>
      <c r="K44" s="212">
        <v>18</v>
      </c>
      <c r="L44" s="212">
        <f t="shared" si="4"/>
        <v>132</v>
      </c>
      <c r="M44" s="212">
        <v>44</v>
      </c>
      <c r="N44" s="212">
        <v>44</v>
      </c>
      <c r="O44" s="212">
        <v>44</v>
      </c>
      <c r="P44" s="212">
        <f t="shared" si="5"/>
        <v>186</v>
      </c>
      <c r="Q44" s="212">
        <v>62</v>
      </c>
      <c r="R44" s="212">
        <v>62</v>
      </c>
      <c r="S44" s="212">
        <v>62</v>
      </c>
      <c r="T44" s="212">
        <f t="shared" si="6"/>
        <v>205</v>
      </c>
      <c r="U44" s="212">
        <v>69</v>
      </c>
      <c r="V44" s="212">
        <v>69</v>
      </c>
      <c r="W44" s="211">
        <v>67</v>
      </c>
      <c r="X44" s="211">
        <f t="shared" si="11"/>
        <v>142</v>
      </c>
      <c r="Y44" s="212">
        <f t="shared" si="13"/>
        <v>216</v>
      </c>
      <c r="Z44" s="212">
        <v>163</v>
      </c>
      <c r="AA44" s="212">
        <v>17</v>
      </c>
      <c r="AB44" s="212">
        <v>8</v>
      </c>
      <c r="AC44" s="212">
        <v>28</v>
      </c>
      <c r="AD44" s="213">
        <f t="shared" si="9"/>
        <v>152.11267605633802</v>
      </c>
      <c r="AE44" s="214">
        <f t="shared" si="10"/>
        <v>37.435008665511269</v>
      </c>
    </row>
    <row r="45" spans="1:31" ht="18" hidden="1" outlineLevel="1" x14ac:dyDescent="0.2">
      <c r="A45" s="220">
        <v>3</v>
      </c>
      <c r="B45" s="221" t="s">
        <v>116</v>
      </c>
      <c r="C45" s="211">
        <f t="shared" si="2"/>
        <v>605</v>
      </c>
      <c r="D45" s="222">
        <v>454</v>
      </c>
      <c r="E45" s="222">
        <v>36</v>
      </c>
      <c r="F45" s="222">
        <v>20</v>
      </c>
      <c r="G45" s="222">
        <v>95</v>
      </c>
      <c r="H45" s="222">
        <f t="shared" si="3"/>
        <v>57</v>
      </c>
      <c r="I45" s="212">
        <v>19</v>
      </c>
      <c r="J45" s="212">
        <v>19</v>
      </c>
      <c r="K45" s="212">
        <v>19</v>
      </c>
      <c r="L45" s="212">
        <f t="shared" si="4"/>
        <v>138</v>
      </c>
      <c r="M45" s="212">
        <v>46</v>
      </c>
      <c r="N45" s="212">
        <v>46</v>
      </c>
      <c r="O45" s="212">
        <v>46</v>
      </c>
      <c r="P45" s="212">
        <f t="shared" si="5"/>
        <v>195</v>
      </c>
      <c r="Q45" s="212">
        <v>65</v>
      </c>
      <c r="R45" s="212">
        <v>65</v>
      </c>
      <c r="S45" s="212">
        <v>65</v>
      </c>
      <c r="T45" s="212">
        <f t="shared" si="6"/>
        <v>215</v>
      </c>
      <c r="U45" s="212">
        <v>75</v>
      </c>
      <c r="V45" s="212">
        <v>75</v>
      </c>
      <c r="W45" s="211">
        <v>65</v>
      </c>
      <c r="X45" s="211">
        <f t="shared" si="11"/>
        <v>149</v>
      </c>
      <c r="Y45" s="212">
        <f t="shared" si="13"/>
        <v>266</v>
      </c>
      <c r="Z45" s="212">
        <v>152</v>
      </c>
      <c r="AA45" s="212">
        <v>31</v>
      </c>
      <c r="AB45" s="212">
        <v>15</v>
      </c>
      <c r="AC45" s="212">
        <v>68</v>
      </c>
      <c r="AD45" s="213">
        <f t="shared" si="9"/>
        <v>178.52348993288592</v>
      </c>
      <c r="AE45" s="214">
        <f t="shared" si="10"/>
        <v>43.966942148760332</v>
      </c>
    </row>
    <row r="46" spans="1:31" ht="18" hidden="1" outlineLevel="1" x14ac:dyDescent="0.2">
      <c r="A46" s="220">
        <v>4</v>
      </c>
      <c r="B46" s="221" t="s">
        <v>117</v>
      </c>
      <c r="C46" s="211">
        <f t="shared" si="2"/>
        <v>921.02691065661998</v>
      </c>
      <c r="D46" s="222">
        <v>700.02691065661998</v>
      </c>
      <c r="E46" s="222">
        <v>48</v>
      </c>
      <c r="F46" s="222">
        <v>26</v>
      </c>
      <c r="G46" s="222">
        <v>147</v>
      </c>
      <c r="H46" s="222">
        <f t="shared" si="3"/>
        <v>84</v>
      </c>
      <c r="I46" s="212">
        <v>28</v>
      </c>
      <c r="J46" s="212">
        <v>28</v>
      </c>
      <c r="K46" s="212">
        <v>28</v>
      </c>
      <c r="L46" s="212">
        <f t="shared" si="4"/>
        <v>210</v>
      </c>
      <c r="M46" s="212">
        <v>70</v>
      </c>
      <c r="N46" s="212">
        <v>70</v>
      </c>
      <c r="O46" s="212">
        <v>70</v>
      </c>
      <c r="P46" s="212">
        <f t="shared" si="5"/>
        <v>294</v>
      </c>
      <c r="Q46" s="212">
        <v>98</v>
      </c>
      <c r="R46" s="212">
        <v>98</v>
      </c>
      <c r="S46" s="212">
        <v>98</v>
      </c>
      <c r="T46" s="212">
        <f t="shared" si="6"/>
        <v>333.02691065661998</v>
      </c>
      <c r="U46" s="212">
        <v>110</v>
      </c>
      <c r="V46" s="212">
        <v>110</v>
      </c>
      <c r="W46" s="211">
        <v>113.02691065661998</v>
      </c>
      <c r="X46" s="211">
        <f t="shared" si="11"/>
        <v>224</v>
      </c>
      <c r="Y46" s="212">
        <f t="shared" si="13"/>
        <v>317</v>
      </c>
      <c r="Z46" s="212">
        <v>210</v>
      </c>
      <c r="AA46" s="212">
        <v>19</v>
      </c>
      <c r="AB46" s="212">
        <v>11</v>
      </c>
      <c r="AC46" s="212">
        <v>77</v>
      </c>
      <c r="AD46" s="213">
        <f t="shared" si="9"/>
        <v>141.51785714285714</v>
      </c>
      <c r="AE46" s="214">
        <f t="shared" si="10"/>
        <v>34.41810400241225</v>
      </c>
    </row>
    <row r="47" spans="1:31" ht="18" hidden="1" outlineLevel="1" x14ac:dyDescent="0.2">
      <c r="A47" s="220">
        <v>5</v>
      </c>
      <c r="B47" s="221" t="s">
        <v>119</v>
      </c>
      <c r="C47" s="211">
        <f t="shared" si="2"/>
        <v>1055.9870828848225</v>
      </c>
      <c r="D47" s="222">
        <v>798.98708288482237</v>
      </c>
      <c r="E47" s="222">
        <v>59</v>
      </c>
      <c r="F47" s="222">
        <v>30</v>
      </c>
      <c r="G47" s="222">
        <v>168</v>
      </c>
      <c r="H47" s="222">
        <f t="shared" si="3"/>
        <v>99</v>
      </c>
      <c r="I47" s="212">
        <v>33</v>
      </c>
      <c r="J47" s="212">
        <v>33</v>
      </c>
      <c r="K47" s="212">
        <v>33</v>
      </c>
      <c r="L47" s="212">
        <f t="shared" si="4"/>
        <v>243</v>
      </c>
      <c r="M47" s="212">
        <v>81</v>
      </c>
      <c r="N47" s="212">
        <v>81</v>
      </c>
      <c r="O47" s="212">
        <v>81</v>
      </c>
      <c r="P47" s="212">
        <f t="shared" si="5"/>
        <v>339</v>
      </c>
      <c r="Q47" s="212">
        <v>113</v>
      </c>
      <c r="R47" s="212">
        <v>113</v>
      </c>
      <c r="S47" s="212">
        <v>113</v>
      </c>
      <c r="T47" s="212">
        <f t="shared" si="6"/>
        <v>374.98708288482248</v>
      </c>
      <c r="U47" s="212">
        <v>126</v>
      </c>
      <c r="V47" s="212">
        <v>126</v>
      </c>
      <c r="W47" s="211">
        <v>122.98708288482248</v>
      </c>
      <c r="X47" s="211">
        <f t="shared" si="11"/>
        <v>261</v>
      </c>
      <c r="Y47" s="212">
        <f t="shared" si="13"/>
        <v>403</v>
      </c>
      <c r="Z47" s="212">
        <v>275</v>
      </c>
      <c r="AA47" s="212">
        <v>31</v>
      </c>
      <c r="AB47" s="212">
        <v>16</v>
      </c>
      <c r="AC47" s="212">
        <v>81</v>
      </c>
      <c r="AD47" s="213">
        <f t="shared" si="9"/>
        <v>154.40613026819923</v>
      </c>
      <c r="AE47" s="214">
        <f t="shared" si="10"/>
        <v>38.163345606373824</v>
      </c>
    </row>
    <row r="48" spans="1:31" ht="18" hidden="1" outlineLevel="1" x14ac:dyDescent="0.2">
      <c r="A48" s="220">
        <v>6</v>
      </c>
      <c r="B48" s="221" t="s">
        <v>118</v>
      </c>
      <c r="C48" s="211">
        <f t="shared" si="2"/>
        <v>765</v>
      </c>
      <c r="D48" s="222">
        <v>578</v>
      </c>
      <c r="E48" s="222">
        <v>42</v>
      </c>
      <c r="F48" s="222">
        <v>22</v>
      </c>
      <c r="G48" s="222">
        <v>123</v>
      </c>
      <c r="H48" s="222">
        <f t="shared" si="3"/>
        <v>72</v>
      </c>
      <c r="I48" s="212">
        <v>24</v>
      </c>
      <c r="J48" s="212">
        <v>24</v>
      </c>
      <c r="K48" s="212">
        <v>24</v>
      </c>
      <c r="L48" s="212">
        <f t="shared" si="4"/>
        <v>174</v>
      </c>
      <c r="M48" s="212">
        <v>58</v>
      </c>
      <c r="N48" s="212">
        <v>58</v>
      </c>
      <c r="O48" s="212">
        <v>58</v>
      </c>
      <c r="P48" s="212">
        <f t="shared" si="5"/>
        <v>246</v>
      </c>
      <c r="Q48" s="212">
        <v>82</v>
      </c>
      <c r="R48" s="212">
        <v>82</v>
      </c>
      <c r="S48" s="212">
        <v>82</v>
      </c>
      <c r="T48" s="212">
        <f t="shared" si="6"/>
        <v>273</v>
      </c>
      <c r="U48" s="212">
        <v>91</v>
      </c>
      <c r="V48" s="212">
        <v>91</v>
      </c>
      <c r="W48" s="211">
        <v>91</v>
      </c>
      <c r="X48" s="211">
        <f t="shared" si="11"/>
        <v>188</v>
      </c>
      <c r="Y48" s="212">
        <f t="shared" si="13"/>
        <v>256</v>
      </c>
      <c r="Z48" s="212">
        <v>176</v>
      </c>
      <c r="AA48" s="212">
        <v>18</v>
      </c>
      <c r="AB48" s="212">
        <v>12</v>
      </c>
      <c r="AC48" s="212">
        <v>50</v>
      </c>
      <c r="AD48" s="213">
        <f t="shared" si="9"/>
        <v>136.17021276595744</v>
      </c>
      <c r="AE48" s="214">
        <f t="shared" si="10"/>
        <v>33.464052287581694</v>
      </c>
    </row>
    <row r="49" spans="1:31" ht="18" hidden="1" outlineLevel="1" x14ac:dyDescent="0.2">
      <c r="A49" s="220">
        <v>7</v>
      </c>
      <c r="B49" s="221" t="s">
        <v>120</v>
      </c>
      <c r="C49" s="211">
        <f t="shared" si="2"/>
        <v>625.03552206673839</v>
      </c>
      <c r="D49" s="222">
        <v>470.03552206673839</v>
      </c>
      <c r="E49" s="222">
        <v>39</v>
      </c>
      <c r="F49" s="222">
        <v>17</v>
      </c>
      <c r="G49" s="222">
        <v>99</v>
      </c>
      <c r="H49" s="222">
        <f t="shared" si="3"/>
        <v>57</v>
      </c>
      <c r="I49" s="212">
        <v>19</v>
      </c>
      <c r="J49" s="212">
        <v>19</v>
      </c>
      <c r="K49" s="212">
        <v>19</v>
      </c>
      <c r="L49" s="212">
        <f t="shared" si="4"/>
        <v>144</v>
      </c>
      <c r="M49" s="212">
        <v>48</v>
      </c>
      <c r="N49" s="212">
        <v>48</v>
      </c>
      <c r="O49" s="212">
        <v>48</v>
      </c>
      <c r="P49" s="212">
        <f t="shared" si="5"/>
        <v>201</v>
      </c>
      <c r="Q49" s="212">
        <v>67</v>
      </c>
      <c r="R49" s="212">
        <v>67</v>
      </c>
      <c r="S49" s="212">
        <v>67</v>
      </c>
      <c r="T49" s="212">
        <f t="shared" si="6"/>
        <v>223.03552206673839</v>
      </c>
      <c r="U49" s="212">
        <v>74</v>
      </c>
      <c r="V49" s="212">
        <v>74</v>
      </c>
      <c r="W49" s="211">
        <v>75.035522066738395</v>
      </c>
      <c r="X49" s="211">
        <f t="shared" si="11"/>
        <v>153</v>
      </c>
      <c r="Y49" s="212">
        <f t="shared" si="13"/>
        <v>245</v>
      </c>
      <c r="Z49" s="212">
        <v>179</v>
      </c>
      <c r="AA49" s="212">
        <v>20</v>
      </c>
      <c r="AB49" s="212">
        <v>12</v>
      </c>
      <c r="AC49" s="212">
        <v>34</v>
      </c>
      <c r="AD49" s="213">
        <f t="shared" si="9"/>
        <v>160.13071895424838</v>
      </c>
      <c r="AE49" s="214">
        <f t="shared" si="10"/>
        <v>39.197772182592857</v>
      </c>
    </row>
    <row r="50" spans="1:31" ht="18" hidden="1" outlineLevel="1" x14ac:dyDescent="0.2">
      <c r="A50" s="220">
        <v>8</v>
      </c>
      <c r="B50" s="221" t="s">
        <v>122</v>
      </c>
      <c r="C50" s="211">
        <f t="shared" si="2"/>
        <v>1005</v>
      </c>
      <c r="D50" s="222">
        <v>760</v>
      </c>
      <c r="E50" s="222">
        <v>55</v>
      </c>
      <c r="F50" s="222">
        <v>30</v>
      </c>
      <c r="G50" s="222">
        <v>160</v>
      </c>
      <c r="H50" s="222">
        <f t="shared" si="3"/>
        <v>93</v>
      </c>
      <c r="I50" s="212">
        <v>31</v>
      </c>
      <c r="J50" s="212">
        <v>31</v>
      </c>
      <c r="K50" s="212">
        <v>31</v>
      </c>
      <c r="L50" s="212">
        <f t="shared" si="4"/>
        <v>231</v>
      </c>
      <c r="M50" s="212">
        <v>77</v>
      </c>
      <c r="N50" s="212">
        <v>77</v>
      </c>
      <c r="O50" s="212">
        <v>77</v>
      </c>
      <c r="P50" s="212">
        <f t="shared" si="5"/>
        <v>321</v>
      </c>
      <c r="Q50" s="212">
        <v>107</v>
      </c>
      <c r="R50" s="212">
        <v>107</v>
      </c>
      <c r="S50" s="212">
        <v>107</v>
      </c>
      <c r="T50" s="212">
        <f t="shared" si="6"/>
        <v>360</v>
      </c>
      <c r="U50" s="212">
        <v>120</v>
      </c>
      <c r="V50" s="212">
        <v>120</v>
      </c>
      <c r="W50" s="211">
        <v>120</v>
      </c>
      <c r="X50" s="211">
        <f t="shared" si="11"/>
        <v>247</v>
      </c>
      <c r="Y50" s="212">
        <f t="shared" si="13"/>
        <v>293</v>
      </c>
      <c r="Z50" s="212">
        <v>206</v>
      </c>
      <c r="AA50" s="212">
        <v>25</v>
      </c>
      <c r="AB50" s="212">
        <v>11</v>
      </c>
      <c r="AC50" s="212">
        <v>51</v>
      </c>
      <c r="AD50" s="213">
        <f t="shared" si="9"/>
        <v>118.62348178137651</v>
      </c>
      <c r="AE50" s="214">
        <f t="shared" si="10"/>
        <v>29.154228855721392</v>
      </c>
    </row>
    <row r="51" spans="1:31" ht="18" hidden="1" outlineLevel="1" x14ac:dyDescent="0.2">
      <c r="A51" s="220">
        <v>9</v>
      </c>
      <c r="B51" s="221" t="s">
        <v>121</v>
      </c>
      <c r="C51" s="211">
        <f t="shared" si="2"/>
        <v>1010</v>
      </c>
      <c r="D51" s="222">
        <v>764</v>
      </c>
      <c r="E51" s="222">
        <v>56</v>
      </c>
      <c r="F51" s="222">
        <v>30</v>
      </c>
      <c r="G51" s="222">
        <v>160</v>
      </c>
      <c r="H51" s="222">
        <f t="shared" si="3"/>
        <v>93</v>
      </c>
      <c r="I51" s="212">
        <v>31</v>
      </c>
      <c r="J51" s="212">
        <v>31</v>
      </c>
      <c r="K51" s="212">
        <v>31</v>
      </c>
      <c r="L51" s="212">
        <f t="shared" si="4"/>
        <v>231</v>
      </c>
      <c r="M51" s="212">
        <v>77</v>
      </c>
      <c r="N51" s="212">
        <v>77</v>
      </c>
      <c r="O51" s="212">
        <v>77</v>
      </c>
      <c r="P51" s="212">
        <f t="shared" si="5"/>
        <v>324</v>
      </c>
      <c r="Q51" s="212">
        <v>108</v>
      </c>
      <c r="R51" s="212">
        <v>108</v>
      </c>
      <c r="S51" s="212">
        <v>108</v>
      </c>
      <c r="T51" s="212">
        <f t="shared" si="6"/>
        <v>362</v>
      </c>
      <c r="U51" s="212">
        <v>120</v>
      </c>
      <c r="V51" s="212">
        <v>120</v>
      </c>
      <c r="W51" s="211">
        <v>122</v>
      </c>
      <c r="X51" s="211">
        <f t="shared" si="11"/>
        <v>247</v>
      </c>
      <c r="Y51" s="212">
        <f t="shared" si="13"/>
        <v>327</v>
      </c>
      <c r="Z51" s="212">
        <v>229</v>
      </c>
      <c r="AA51" s="212">
        <v>23</v>
      </c>
      <c r="AB51" s="212">
        <v>13</v>
      </c>
      <c r="AC51" s="212">
        <v>62</v>
      </c>
      <c r="AD51" s="213">
        <f t="shared" si="9"/>
        <v>132.38866396761134</v>
      </c>
      <c r="AE51" s="214">
        <f t="shared" si="10"/>
        <v>32.376237623762378</v>
      </c>
    </row>
    <row r="52" spans="1:31" ht="36" hidden="1" outlineLevel="1" x14ac:dyDescent="0.2">
      <c r="A52" s="220">
        <v>10</v>
      </c>
      <c r="B52" s="221" t="s">
        <v>123</v>
      </c>
      <c r="C52" s="211">
        <f t="shared" si="2"/>
        <v>1184</v>
      </c>
      <c r="D52" s="222">
        <v>897</v>
      </c>
      <c r="E52" s="222">
        <v>65</v>
      </c>
      <c r="F52" s="222">
        <v>34</v>
      </c>
      <c r="G52" s="222">
        <v>188</v>
      </c>
      <c r="H52" s="222">
        <f t="shared" si="3"/>
        <v>111</v>
      </c>
      <c r="I52" s="212">
        <v>37</v>
      </c>
      <c r="J52" s="212">
        <v>37</v>
      </c>
      <c r="K52" s="212">
        <v>37</v>
      </c>
      <c r="L52" s="212">
        <f t="shared" si="4"/>
        <v>270</v>
      </c>
      <c r="M52" s="212">
        <v>90</v>
      </c>
      <c r="N52" s="212">
        <v>90</v>
      </c>
      <c r="O52" s="212">
        <v>90</v>
      </c>
      <c r="P52" s="212">
        <f t="shared" si="5"/>
        <v>378</v>
      </c>
      <c r="Q52" s="212">
        <v>126</v>
      </c>
      <c r="R52" s="212">
        <v>126</v>
      </c>
      <c r="S52" s="212">
        <v>126</v>
      </c>
      <c r="T52" s="212">
        <f t="shared" si="6"/>
        <v>425</v>
      </c>
      <c r="U52" s="212">
        <v>141</v>
      </c>
      <c r="V52" s="212">
        <v>141</v>
      </c>
      <c r="W52" s="211">
        <v>143</v>
      </c>
      <c r="X52" s="211">
        <f t="shared" si="11"/>
        <v>291</v>
      </c>
      <c r="Y52" s="212">
        <f t="shared" si="13"/>
        <v>302</v>
      </c>
      <c r="Z52" s="212">
        <v>213</v>
      </c>
      <c r="AA52" s="212">
        <v>21</v>
      </c>
      <c r="AB52" s="212">
        <v>13</v>
      </c>
      <c r="AC52" s="212">
        <v>55</v>
      </c>
      <c r="AD52" s="213">
        <f t="shared" si="9"/>
        <v>103.78006872852235</v>
      </c>
      <c r="AE52" s="214">
        <f t="shared" si="10"/>
        <v>25.506756756756754</v>
      </c>
    </row>
    <row r="53" spans="1:31" ht="18" hidden="1" outlineLevel="1" x14ac:dyDescent="0.2">
      <c r="A53" s="220">
        <v>11</v>
      </c>
      <c r="B53" s="221" t="s">
        <v>124</v>
      </c>
      <c r="C53" s="211">
        <f t="shared" si="2"/>
        <v>963.95048439181915</v>
      </c>
      <c r="D53" s="222">
        <v>727.95048439181915</v>
      </c>
      <c r="E53" s="222">
        <v>56</v>
      </c>
      <c r="F53" s="222">
        <v>29</v>
      </c>
      <c r="G53" s="222">
        <v>151</v>
      </c>
      <c r="H53" s="222">
        <f t="shared" si="3"/>
        <v>90</v>
      </c>
      <c r="I53" s="212">
        <v>30</v>
      </c>
      <c r="J53" s="212">
        <v>30</v>
      </c>
      <c r="K53" s="212">
        <v>30</v>
      </c>
      <c r="L53" s="212">
        <f t="shared" si="4"/>
        <v>222</v>
      </c>
      <c r="M53" s="212">
        <v>74</v>
      </c>
      <c r="N53" s="212">
        <v>74</v>
      </c>
      <c r="O53" s="212">
        <v>74</v>
      </c>
      <c r="P53" s="212">
        <f t="shared" si="5"/>
        <v>309</v>
      </c>
      <c r="Q53" s="212">
        <v>103</v>
      </c>
      <c r="R53" s="212">
        <v>103</v>
      </c>
      <c r="S53" s="212">
        <v>103</v>
      </c>
      <c r="T53" s="212">
        <f t="shared" si="6"/>
        <v>342.95048439181915</v>
      </c>
      <c r="U53" s="212">
        <v>115</v>
      </c>
      <c r="V53" s="212">
        <v>115</v>
      </c>
      <c r="W53" s="211">
        <v>112.95048439181915</v>
      </c>
      <c r="X53" s="211">
        <f t="shared" si="11"/>
        <v>238</v>
      </c>
      <c r="Y53" s="212">
        <f t="shared" si="13"/>
        <v>263</v>
      </c>
      <c r="Z53" s="212">
        <v>169</v>
      </c>
      <c r="AA53" s="212">
        <v>18</v>
      </c>
      <c r="AB53" s="212">
        <v>14</v>
      </c>
      <c r="AC53" s="212">
        <v>62</v>
      </c>
      <c r="AD53" s="213">
        <f t="shared" si="9"/>
        <v>110.50420168067228</v>
      </c>
      <c r="AE53" s="214">
        <f t="shared" si="10"/>
        <v>27.283559089234068</v>
      </c>
    </row>
    <row r="54" spans="1:31" ht="36" hidden="1" outlineLevel="1" x14ac:dyDescent="0.2">
      <c r="A54" s="220">
        <v>12</v>
      </c>
      <c r="B54" s="221" t="s">
        <v>129</v>
      </c>
      <c r="C54" s="211">
        <f t="shared" si="2"/>
        <v>91</v>
      </c>
      <c r="D54" s="222">
        <v>69</v>
      </c>
      <c r="E54" s="222">
        <v>4</v>
      </c>
      <c r="F54" s="222">
        <v>4</v>
      </c>
      <c r="G54" s="222">
        <v>14</v>
      </c>
      <c r="H54" s="222">
        <f t="shared" si="3"/>
        <v>9</v>
      </c>
      <c r="I54" s="212">
        <v>3</v>
      </c>
      <c r="J54" s="212">
        <v>3</v>
      </c>
      <c r="K54" s="212">
        <v>3</v>
      </c>
      <c r="L54" s="212">
        <f t="shared" si="4"/>
        <v>21</v>
      </c>
      <c r="M54" s="212">
        <v>7</v>
      </c>
      <c r="N54" s="212">
        <v>7</v>
      </c>
      <c r="O54" s="212">
        <v>7</v>
      </c>
      <c r="P54" s="212">
        <f t="shared" si="5"/>
        <v>24</v>
      </c>
      <c r="Q54" s="212">
        <v>8</v>
      </c>
      <c r="R54" s="212">
        <v>8</v>
      </c>
      <c r="S54" s="212">
        <v>8</v>
      </c>
      <c r="T54" s="212">
        <f t="shared" si="6"/>
        <v>37</v>
      </c>
      <c r="U54" s="212">
        <v>11</v>
      </c>
      <c r="V54" s="212">
        <v>11</v>
      </c>
      <c r="W54" s="211">
        <v>15</v>
      </c>
      <c r="X54" s="211">
        <f t="shared" si="11"/>
        <v>23</v>
      </c>
      <c r="Y54" s="212">
        <f t="shared" si="13"/>
        <v>39</v>
      </c>
      <c r="Z54" s="212">
        <v>27</v>
      </c>
      <c r="AA54" s="212">
        <v>3</v>
      </c>
      <c r="AB54" s="212">
        <v>2</v>
      </c>
      <c r="AC54" s="212">
        <v>7</v>
      </c>
      <c r="AD54" s="213">
        <f t="shared" si="9"/>
        <v>169.56521739130434</v>
      </c>
      <c r="AE54" s="214">
        <f t="shared" si="10"/>
        <v>42.857142857142854</v>
      </c>
    </row>
    <row r="55" spans="1:31" ht="36" hidden="1" outlineLevel="1" x14ac:dyDescent="0.2">
      <c r="A55" s="220">
        <v>13</v>
      </c>
      <c r="B55" s="221" t="s">
        <v>130</v>
      </c>
      <c r="C55" s="211">
        <f t="shared" si="2"/>
        <v>1265</v>
      </c>
      <c r="D55" s="222">
        <v>951</v>
      </c>
      <c r="E55" s="222">
        <v>78</v>
      </c>
      <c r="F55" s="222">
        <v>37</v>
      </c>
      <c r="G55" s="222">
        <v>199</v>
      </c>
      <c r="H55" s="222">
        <f t="shared" si="3"/>
        <v>117</v>
      </c>
      <c r="I55" s="212">
        <v>39</v>
      </c>
      <c r="J55" s="212">
        <v>39</v>
      </c>
      <c r="K55" s="212">
        <v>39</v>
      </c>
      <c r="L55" s="212">
        <f t="shared" si="4"/>
        <v>291</v>
      </c>
      <c r="M55" s="212">
        <v>97</v>
      </c>
      <c r="N55" s="212">
        <v>97</v>
      </c>
      <c r="O55" s="212">
        <v>97</v>
      </c>
      <c r="P55" s="212">
        <f t="shared" si="5"/>
        <v>405</v>
      </c>
      <c r="Q55" s="212">
        <v>135</v>
      </c>
      <c r="R55" s="212">
        <v>135</v>
      </c>
      <c r="S55" s="212">
        <v>135</v>
      </c>
      <c r="T55" s="212">
        <f t="shared" si="6"/>
        <v>452</v>
      </c>
      <c r="U55" s="212">
        <v>151</v>
      </c>
      <c r="V55" s="212">
        <v>151</v>
      </c>
      <c r="W55" s="211">
        <v>150</v>
      </c>
      <c r="X55" s="211">
        <f t="shared" si="11"/>
        <v>311</v>
      </c>
      <c r="Y55" s="212">
        <f t="shared" si="13"/>
        <v>402</v>
      </c>
      <c r="Z55" s="212">
        <v>244</v>
      </c>
      <c r="AA55" s="212">
        <v>34</v>
      </c>
      <c r="AB55" s="212">
        <v>18</v>
      </c>
      <c r="AC55" s="212">
        <v>106</v>
      </c>
      <c r="AD55" s="213">
        <f t="shared" si="9"/>
        <v>129.26045016077171</v>
      </c>
      <c r="AE55" s="214">
        <f t="shared" si="10"/>
        <v>31.778656126482215</v>
      </c>
    </row>
    <row r="56" spans="1:31" ht="33" customHeight="1" collapsed="1" x14ac:dyDescent="0.2">
      <c r="A56" s="208">
        <v>4</v>
      </c>
      <c r="B56" s="209" t="s">
        <v>301</v>
      </c>
      <c r="C56" s="210">
        <f t="shared" si="2"/>
        <v>3000</v>
      </c>
      <c r="D56" s="210">
        <v>2230</v>
      </c>
      <c r="E56" s="210">
        <v>120</v>
      </c>
      <c r="F56" s="210">
        <v>200</v>
      </c>
      <c r="G56" s="210">
        <v>450</v>
      </c>
      <c r="H56" s="210">
        <f t="shared" si="3"/>
        <v>303</v>
      </c>
      <c r="I56" s="210">
        <v>101</v>
      </c>
      <c r="J56" s="210">
        <v>101</v>
      </c>
      <c r="K56" s="210">
        <v>101</v>
      </c>
      <c r="L56" s="210">
        <f t="shared" si="4"/>
        <v>693</v>
      </c>
      <c r="M56" s="210">
        <v>230</v>
      </c>
      <c r="N56" s="210">
        <v>230</v>
      </c>
      <c r="O56" s="210">
        <v>233</v>
      </c>
      <c r="P56" s="210">
        <f t="shared" si="5"/>
        <v>954</v>
      </c>
      <c r="Q56" s="210">
        <v>318</v>
      </c>
      <c r="R56" s="210">
        <v>318</v>
      </c>
      <c r="S56" s="210">
        <v>318</v>
      </c>
      <c r="T56" s="210">
        <f t="shared" si="6"/>
        <v>1050</v>
      </c>
      <c r="U56" s="210">
        <v>350</v>
      </c>
      <c r="V56" s="210">
        <v>350</v>
      </c>
      <c r="W56" s="210">
        <v>350</v>
      </c>
      <c r="X56" s="211">
        <f t="shared" si="11"/>
        <v>763</v>
      </c>
      <c r="Y56" s="212">
        <f t="shared" si="13"/>
        <v>2129</v>
      </c>
      <c r="Z56" s="212">
        <f>SUM(Z57:Z69)</f>
        <v>1129</v>
      </c>
      <c r="AA56" s="212">
        <f t="shared" ref="AA56:AC56" si="15">SUM(AA57:AA69)</f>
        <v>29</v>
      </c>
      <c r="AB56" s="212">
        <f t="shared" si="15"/>
        <v>47</v>
      </c>
      <c r="AC56" s="212">
        <f t="shared" si="15"/>
        <v>924</v>
      </c>
      <c r="AD56" s="213">
        <f t="shared" si="9"/>
        <v>279.03014416775886</v>
      </c>
      <c r="AE56" s="214">
        <f t="shared" si="10"/>
        <v>70.966666666666669</v>
      </c>
    </row>
    <row r="57" spans="1:31" ht="18" hidden="1" outlineLevel="1" x14ac:dyDescent="0.2">
      <c r="A57" s="208">
        <v>1</v>
      </c>
      <c r="B57" s="209" t="s">
        <v>142</v>
      </c>
      <c r="C57" s="210">
        <f t="shared" si="2"/>
        <v>206</v>
      </c>
      <c r="D57" s="210">
        <v>151</v>
      </c>
      <c r="E57" s="210">
        <v>10</v>
      </c>
      <c r="F57" s="210">
        <v>14</v>
      </c>
      <c r="G57" s="210">
        <v>31</v>
      </c>
      <c r="H57" s="210">
        <f t="shared" si="3"/>
        <v>20</v>
      </c>
      <c r="I57" s="210">
        <v>7</v>
      </c>
      <c r="J57" s="210">
        <v>7</v>
      </c>
      <c r="K57" s="210">
        <v>6</v>
      </c>
      <c r="L57" s="210">
        <f t="shared" si="4"/>
        <v>50</v>
      </c>
      <c r="M57" s="210">
        <v>15</v>
      </c>
      <c r="N57" s="210">
        <v>15</v>
      </c>
      <c r="O57" s="210">
        <v>20</v>
      </c>
      <c r="P57" s="210">
        <f t="shared" si="5"/>
        <v>66</v>
      </c>
      <c r="Q57" s="210">
        <v>22</v>
      </c>
      <c r="R57" s="210">
        <v>22</v>
      </c>
      <c r="S57" s="210">
        <v>22</v>
      </c>
      <c r="T57" s="210">
        <f t="shared" si="6"/>
        <v>70</v>
      </c>
      <c r="U57" s="210">
        <v>23</v>
      </c>
      <c r="V57" s="210">
        <v>23</v>
      </c>
      <c r="W57" s="210">
        <v>24</v>
      </c>
      <c r="X57" s="211">
        <f t="shared" si="11"/>
        <v>50</v>
      </c>
      <c r="Y57" s="212">
        <f t="shared" si="13"/>
        <v>53</v>
      </c>
      <c r="Z57" s="212">
        <v>9</v>
      </c>
      <c r="AA57" s="212">
        <v>2</v>
      </c>
      <c r="AB57" s="212">
        <v>2</v>
      </c>
      <c r="AC57" s="212">
        <v>40</v>
      </c>
      <c r="AD57" s="213">
        <f t="shared" si="9"/>
        <v>106</v>
      </c>
      <c r="AE57" s="214">
        <f t="shared" si="10"/>
        <v>25.728155339805824</v>
      </c>
    </row>
    <row r="58" spans="1:31" ht="18" hidden="1" outlineLevel="1" x14ac:dyDescent="0.2">
      <c r="A58" s="208">
        <v>2</v>
      </c>
      <c r="B58" s="209" t="s">
        <v>143</v>
      </c>
      <c r="C58" s="210">
        <f t="shared" si="2"/>
        <v>255</v>
      </c>
      <c r="D58" s="210">
        <v>195</v>
      </c>
      <c r="E58" s="210">
        <v>10</v>
      </c>
      <c r="F58" s="210">
        <v>15</v>
      </c>
      <c r="G58" s="210">
        <v>35</v>
      </c>
      <c r="H58" s="210">
        <f t="shared" si="3"/>
        <v>24</v>
      </c>
      <c r="I58" s="210">
        <v>8</v>
      </c>
      <c r="J58" s="210">
        <v>8</v>
      </c>
      <c r="K58" s="210">
        <v>8</v>
      </c>
      <c r="L58" s="210">
        <f t="shared" si="4"/>
        <v>63</v>
      </c>
      <c r="M58" s="210">
        <v>21</v>
      </c>
      <c r="N58" s="210">
        <v>21</v>
      </c>
      <c r="O58" s="210">
        <v>21</v>
      </c>
      <c r="P58" s="210">
        <f t="shared" si="5"/>
        <v>81</v>
      </c>
      <c r="Q58" s="210">
        <v>27</v>
      </c>
      <c r="R58" s="210">
        <v>27</v>
      </c>
      <c r="S58" s="210">
        <v>27</v>
      </c>
      <c r="T58" s="210">
        <f t="shared" si="6"/>
        <v>87</v>
      </c>
      <c r="U58" s="210">
        <v>29</v>
      </c>
      <c r="V58" s="210">
        <v>29</v>
      </c>
      <c r="W58" s="210">
        <v>29</v>
      </c>
      <c r="X58" s="211">
        <f t="shared" si="11"/>
        <v>66</v>
      </c>
      <c r="Y58" s="212">
        <f t="shared" si="13"/>
        <v>71</v>
      </c>
      <c r="Z58" s="212">
        <v>39</v>
      </c>
      <c r="AA58" s="212">
        <v>2</v>
      </c>
      <c r="AB58" s="212">
        <v>3</v>
      </c>
      <c r="AC58" s="212">
        <v>27</v>
      </c>
      <c r="AD58" s="213">
        <f t="shared" si="9"/>
        <v>107.57575757575756</v>
      </c>
      <c r="AE58" s="214">
        <f t="shared" si="10"/>
        <v>27.843137254901961</v>
      </c>
    </row>
    <row r="59" spans="1:31" ht="36" hidden="1" outlineLevel="1" x14ac:dyDescent="0.2">
      <c r="A59" s="208">
        <v>3</v>
      </c>
      <c r="B59" s="209" t="s">
        <v>144</v>
      </c>
      <c r="C59" s="210">
        <f t="shared" si="2"/>
        <v>260</v>
      </c>
      <c r="D59" s="210">
        <v>195</v>
      </c>
      <c r="E59" s="210">
        <v>10</v>
      </c>
      <c r="F59" s="210">
        <v>18</v>
      </c>
      <c r="G59" s="210">
        <v>37</v>
      </c>
      <c r="H59" s="210">
        <f t="shared" si="3"/>
        <v>27</v>
      </c>
      <c r="I59" s="210">
        <v>9</v>
      </c>
      <c r="J59" s="210">
        <v>9</v>
      </c>
      <c r="K59" s="210">
        <v>9</v>
      </c>
      <c r="L59" s="210">
        <f t="shared" si="4"/>
        <v>60</v>
      </c>
      <c r="M59" s="210">
        <v>20</v>
      </c>
      <c r="N59" s="210">
        <v>20</v>
      </c>
      <c r="O59" s="210">
        <v>20</v>
      </c>
      <c r="P59" s="210">
        <f t="shared" si="5"/>
        <v>83</v>
      </c>
      <c r="Q59" s="210">
        <v>28</v>
      </c>
      <c r="R59" s="210">
        <v>28</v>
      </c>
      <c r="S59" s="210">
        <v>27</v>
      </c>
      <c r="T59" s="210">
        <f t="shared" si="6"/>
        <v>90</v>
      </c>
      <c r="U59" s="210">
        <v>30</v>
      </c>
      <c r="V59" s="210">
        <v>30</v>
      </c>
      <c r="W59" s="210">
        <v>30</v>
      </c>
      <c r="X59" s="211">
        <f t="shared" si="11"/>
        <v>67</v>
      </c>
      <c r="Y59" s="212">
        <f t="shared" si="13"/>
        <v>533</v>
      </c>
      <c r="Z59" s="212">
        <v>463</v>
      </c>
      <c r="AA59" s="212">
        <v>2</v>
      </c>
      <c r="AB59" s="212">
        <v>4</v>
      </c>
      <c r="AC59" s="212">
        <v>64</v>
      </c>
      <c r="AD59" s="213">
        <f t="shared" si="9"/>
        <v>795.52238805970148</v>
      </c>
      <c r="AE59" s="214">
        <f t="shared" si="10"/>
        <v>204.99999999999997</v>
      </c>
    </row>
    <row r="60" spans="1:31" ht="36" hidden="1" outlineLevel="1" x14ac:dyDescent="0.2">
      <c r="A60" s="208">
        <v>4</v>
      </c>
      <c r="B60" s="209" t="s">
        <v>145</v>
      </c>
      <c r="C60" s="210">
        <f t="shared" si="2"/>
        <v>272</v>
      </c>
      <c r="D60" s="210">
        <v>204</v>
      </c>
      <c r="E60" s="210">
        <v>9</v>
      </c>
      <c r="F60" s="210">
        <v>18</v>
      </c>
      <c r="G60" s="210">
        <v>41</v>
      </c>
      <c r="H60" s="210">
        <f t="shared" si="3"/>
        <v>28</v>
      </c>
      <c r="I60" s="210">
        <v>9</v>
      </c>
      <c r="J60" s="210">
        <v>9</v>
      </c>
      <c r="K60" s="210">
        <v>10</v>
      </c>
      <c r="L60" s="210">
        <f t="shared" si="4"/>
        <v>59</v>
      </c>
      <c r="M60" s="210">
        <v>19</v>
      </c>
      <c r="N60" s="210">
        <v>20</v>
      </c>
      <c r="O60" s="210">
        <v>20</v>
      </c>
      <c r="P60" s="210">
        <f t="shared" si="5"/>
        <v>89</v>
      </c>
      <c r="Q60" s="210">
        <v>30</v>
      </c>
      <c r="R60" s="210">
        <v>29</v>
      </c>
      <c r="S60" s="210">
        <v>30</v>
      </c>
      <c r="T60" s="210">
        <f t="shared" si="6"/>
        <v>96</v>
      </c>
      <c r="U60" s="210">
        <v>32</v>
      </c>
      <c r="V60" s="210">
        <v>32</v>
      </c>
      <c r="W60" s="210">
        <v>32</v>
      </c>
      <c r="X60" s="211">
        <f t="shared" si="11"/>
        <v>67</v>
      </c>
      <c r="Y60" s="212">
        <f t="shared" si="13"/>
        <v>158</v>
      </c>
      <c r="Z60" s="212">
        <v>68</v>
      </c>
      <c r="AA60" s="212">
        <v>3</v>
      </c>
      <c r="AB60" s="212">
        <v>5</v>
      </c>
      <c r="AC60" s="212">
        <v>82</v>
      </c>
      <c r="AD60" s="213">
        <f t="shared" si="9"/>
        <v>235.82089552238807</v>
      </c>
      <c r="AE60" s="214">
        <f t="shared" si="10"/>
        <v>58.088235294117652</v>
      </c>
    </row>
    <row r="61" spans="1:31" ht="18" hidden="1" outlineLevel="1" x14ac:dyDescent="0.2">
      <c r="A61" s="208">
        <v>5</v>
      </c>
      <c r="B61" s="209" t="s">
        <v>146</v>
      </c>
      <c r="C61" s="210">
        <f t="shared" si="2"/>
        <v>229</v>
      </c>
      <c r="D61" s="210">
        <v>167</v>
      </c>
      <c r="E61" s="210">
        <v>10</v>
      </c>
      <c r="F61" s="210">
        <v>16</v>
      </c>
      <c r="G61" s="210">
        <v>36</v>
      </c>
      <c r="H61" s="210">
        <f t="shared" si="3"/>
        <v>24</v>
      </c>
      <c r="I61" s="210">
        <v>8</v>
      </c>
      <c r="J61" s="210">
        <v>8</v>
      </c>
      <c r="K61" s="210">
        <v>8</v>
      </c>
      <c r="L61" s="210">
        <f t="shared" si="4"/>
        <v>52</v>
      </c>
      <c r="M61" s="210">
        <v>17</v>
      </c>
      <c r="N61" s="210">
        <v>18</v>
      </c>
      <c r="O61" s="210">
        <v>17</v>
      </c>
      <c r="P61" s="210">
        <f t="shared" si="5"/>
        <v>73</v>
      </c>
      <c r="Q61" s="210">
        <v>24</v>
      </c>
      <c r="R61" s="210">
        <v>24</v>
      </c>
      <c r="S61" s="210">
        <v>25</v>
      </c>
      <c r="T61" s="210">
        <f t="shared" si="6"/>
        <v>80</v>
      </c>
      <c r="U61" s="210">
        <v>27</v>
      </c>
      <c r="V61" s="210">
        <v>27</v>
      </c>
      <c r="W61" s="210">
        <v>26</v>
      </c>
      <c r="X61" s="211">
        <f t="shared" si="11"/>
        <v>59</v>
      </c>
      <c r="Y61" s="212">
        <f t="shared" si="13"/>
        <v>176</v>
      </c>
      <c r="Z61" s="212">
        <v>76</v>
      </c>
      <c r="AA61" s="212">
        <v>3</v>
      </c>
      <c r="AB61" s="212">
        <v>3</v>
      </c>
      <c r="AC61" s="212">
        <v>94</v>
      </c>
      <c r="AD61" s="213">
        <f t="shared" si="9"/>
        <v>298.30508474576271</v>
      </c>
      <c r="AE61" s="214">
        <f t="shared" si="10"/>
        <v>76.855895196506552</v>
      </c>
    </row>
    <row r="62" spans="1:31" ht="18" hidden="1" outlineLevel="1" x14ac:dyDescent="0.2">
      <c r="A62" s="208">
        <v>6</v>
      </c>
      <c r="B62" s="209" t="s">
        <v>147</v>
      </c>
      <c r="C62" s="210">
        <f t="shared" si="2"/>
        <v>255</v>
      </c>
      <c r="D62" s="210">
        <v>188</v>
      </c>
      <c r="E62" s="210">
        <v>11</v>
      </c>
      <c r="F62" s="210">
        <v>18</v>
      </c>
      <c r="G62" s="210">
        <v>38</v>
      </c>
      <c r="H62" s="210">
        <f t="shared" si="3"/>
        <v>27</v>
      </c>
      <c r="I62" s="210">
        <v>9</v>
      </c>
      <c r="J62" s="210">
        <v>9</v>
      </c>
      <c r="K62" s="210">
        <v>9</v>
      </c>
      <c r="L62" s="210">
        <f t="shared" si="4"/>
        <v>58</v>
      </c>
      <c r="M62" s="210">
        <v>18</v>
      </c>
      <c r="N62" s="210">
        <v>20</v>
      </c>
      <c r="O62" s="210">
        <v>20</v>
      </c>
      <c r="P62" s="210">
        <f t="shared" si="5"/>
        <v>80</v>
      </c>
      <c r="Q62" s="210">
        <v>27</v>
      </c>
      <c r="R62" s="210">
        <v>26</v>
      </c>
      <c r="S62" s="210">
        <v>27</v>
      </c>
      <c r="T62" s="210">
        <f t="shared" si="6"/>
        <v>90</v>
      </c>
      <c r="U62" s="210">
        <v>30</v>
      </c>
      <c r="V62" s="210">
        <v>30</v>
      </c>
      <c r="W62" s="210">
        <v>30</v>
      </c>
      <c r="X62" s="211">
        <f t="shared" si="11"/>
        <v>65</v>
      </c>
      <c r="Y62" s="212">
        <f t="shared" si="13"/>
        <v>271</v>
      </c>
      <c r="Z62" s="212">
        <v>96</v>
      </c>
      <c r="AA62" s="212">
        <v>2</v>
      </c>
      <c r="AB62" s="212">
        <v>5</v>
      </c>
      <c r="AC62" s="212">
        <v>168</v>
      </c>
      <c r="AD62" s="213">
        <f t="shared" si="9"/>
        <v>416.92307692307696</v>
      </c>
      <c r="AE62" s="214">
        <f t="shared" si="10"/>
        <v>106.27450980392157</v>
      </c>
    </row>
    <row r="63" spans="1:31" ht="18" hidden="1" outlineLevel="1" x14ac:dyDescent="0.2">
      <c r="A63" s="208">
        <v>7</v>
      </c>
      <c r="B63" s="209" t="s">
        <v>148</v>
      </c>
      <c r="C63" s="210">
        <f t="shared" si="2"/>
        <v>243</v>
      </c>
      <c r="D63" s="210">
        <v>179</v>
      </c>
      <c r="E63" s="210">
        <v>10</v>
      </c>
      <c r="F63" s="210">
        <v>16</v>
      </c>
      <c r="G63" s="210">
        <v>38</v>
      </c>
      <c r="H63" s="210">
        <f t="shared" si="3"/>
        <v>25</v>
      </c>
      <c r="I63" s="210">
        <v>8</v>
      </c>
      <c r="J63" s="210">
        <v>8</v>
      </c>
      <c r="K63" s="210">
        <v>9</v>
      </c>
      <c r="L63" s="210">
        <f t="shared" si="4"/>
        <v>56</v>
      </c>
      <c r="M63" s="210">
        <v>19</v>
      </c>
      <c r="N63" s="210">
        <v>18</v>
      </c>
      <c r="O63" s="210">
        <v>19</v>
      </c>
      <c r="P63" s="210">
        <f t="shared" si="5"/>
        <v>78</v>
      </c>
      <c r="Q63" s="210">
        <v>26</v>
      </c>
      <c r="R63" s="210">
        <v>26</v>
      </c>
      <c r="S63" s="210">
        <v>26</v>
      </c>
      <c r="T63" s="210">
        <f t="shared" si="6"/>
        <v>84</v>
      </c>
      <c r="U63" s="210">
        <v>28</v>
      </c>
      <c r="V63" s="210">
        <v>28</v>
      </c>
      <c r="W63" s="210">
        <v>28</v>
      </c>
      <c r="X63" s="211">
        <f t="shared" si="11"/>
        <v>62</v>
      </c>
      <c r="Y63" s="212">
        <f t="shared" si="13"/>
        <v>152</v>
      </c>
      <c r="Z63" s="212">
        <v>83</v>
      </c>
      <c r="AA63" s="212">
        <v>2</v>
      </c>
      <c r="AB63" s="212">
        <v>3</v>
      </c>
      <c r="AC63" s="212">
        <v>64</v>
      </c>
      <c r="AD63" s="213">
        <f t="shared" si="9"/>
        <v>245.16129032258064</v>
      </c>
      <c r="AE63" s="214">
        <f t="shared" si="10"/>
        <v>62.55144032921811</v>
      </c>
    </row>
    <row r="64" spans="1:31" ht="36" hidden="1" outlineLevel="1" x14ac:dyDescent="0.2">
      <c r="A64" s="208">
        <v>8</v>
      </c>
      <c r="B64" s="209" t="s">
        <v>149</v>
      </c>
      <c r="C64" s="210">
        <f t="shared" si="2"/>
        <v>238</v>
      </c>
      <c r="D64" s="210">
        <v>180</v>
      </c>
      <c r="E64" s="210">
        <v>10</v>
      </c>
      <c r="F64" s="210">
        <v>14</v>
      </c>
      <c r="G64" s="210">
        <v>34</v>
      </c>
      <c r="H64" s="210">
        <f t="shared" si="3"/>
        <v>23</v>
      </c>
      <c r="I64" s="210">
        <v>8</v>
      </c>
      <c r="J64" s="210">
        <v>8</v>
      </c>
      <c r="K64" s="210">
        <v>7</v>
      </c>
      <c r="L64" s="210">
        <f t="shared" si="4"/>
        <v>58</v>
      </c>
      <c r="M64" s="210">
        <v>20</v>
      </c>
      <c r="N64" s="210">
        <v>18</v>
      </c>
      <c r="O64" s="210">
        <v>20</v>
      </c>
      <c r="P64" s="210">
        <f t="shared" si="5"/>
        <v>75</v>
      </c>
      <c r="Q64" s="210">
        <v>25</v>
      </c>
      <c r="R64" s="210">
        <v>25</v>
      </c>
      <c r="S64" s="210">
        <v>25</v>
      </c>
      <c r="T64" s="210">
        <f t="shared" si="6"/>
        <v>82</v>
      </c>
      <c r="U64" s="210">
        <v>28</v>
      </c>
      <c r="V64" s="210">
        <v>27</v>
      </c>
      <c r="W64" s="210">
        <v>27</v>
      </c>
      <c r="X64" s="211">
        <f t="shared" si="11"/>
        <v>61</v>
      </c>
      <c r="Y64" s="212">
        <f t="shared" si="13"/>
        <v>172</v>
      </c>
      <c r="Z64" s="212">
        <v>61</v>
      </c>
      <c r="AA64" s="212">
        <v>2</v>
      </c>
      <c r="AB64" s="212">
        <v>3</v>
      </c>
      <c r="AC64" s="212">
        <v>106</v>
      </c>
      <c r="AD64" s="213">
        <f t="shared" si="9"/>
        <v>281.96721311475409</v>
      </c>
      <c r="AE64" s="214">
        <f t="shared" si="10"/>
        <v>72.268907563025209</v>
      </c>
    </row>
    <row r="65" spans="1:31" ht="36" hidden="1" outlineLevel="1" x14ac:dyDescent="0.2">
      <c r="A65" s="208">
        <v>9</v>
      </c>
      <c r="B65" s="209" t="s">
        <v>150</v>
      </c>
      <c r="C65" s="210">
        <f t="shared" si="2"/>
        <v>240</v>
      </c>
      <c r="D65" s="210">
        <v>176</v>
      </c>
      <c r="E65" s="210">
        <v>9</v>
      </c>
      <c r="F65" s="210">
        <v>17</v>
      </c>
      <c r="G65" s="210">
        <v>38</v>
      </c>
      <c r="H65" s="210">
        <f t="shared" si="3"/>
        <v>24</v>
      </c>
      <c r="I65" s="210">
        <v>8</v>
      </c>
      <c r="J65" s="210">
        <v>8</v>
      </c>
      <c r="K65" s="210">
        <v>8</v>
      </c>
      <c r="L65" s="210">
        <f t="shared" si="4"/>
        <v>55</v>
      </c>
      <c r="M65" s="210">
        <v>18</v>
      </c>
      <c r="N65" s="210">
        <v>18</v>
      </c>
      <c r="O65" s="210">
        <v>19</v>
      </c>
      <c r="P65" s="210">
        <f t="shared" si="5"/>
        <v>76</v>
      </c>
      <c r="Q65" s="210">
        <v>25</v>
      </c>
      <c r="R65" s="210">
        <v>25</v>
      </c>
      <c r="S65" s="210">
        <v>26</v>
      </c>
      <c r="T65" s="210">
        <f t="shared" si="6"/>
        <v>85</v>
      </c>
      <c r="U65" s="210">
        <v>29</v>
      </c>
      <c r="V65" s="210">
        <v>28</v>
      </c>
      <c r="W65" s="210">
        <v>28</v>
      </c>
      <c r="X65" s="211">
        <f t="shared" si="11"/>
        <v>60</v>
      </c>
      <c r="Y65" s="212">
        <f t="shared" si="13"/>
        <v>101</v>
      </c>
      <c r="Z65" s="212">
        <v>24</v>
      </c>
      <c r="AA65" s="212">
        <v>3</v>
      </c>
      <c r="AB65" s="212">
        <v>4</v>
      </c>
      <c r="AC65" s="212">
        <v>70</v>
      </c>
      <c r="AD65" s="213">
        <f t="shared" si="9"/>
        <v>168.33333333333334</v>
      </c>
      <c r="AE65" s="214">
        <f t="shared" si="10"/>
        <v>42.083333333333336</v>
      </c>
    </row>
    <row r="66" spans="1:31" ht="18" hidden="1" outlineLevel="1" x14ac:dyDescent="0.2">
      <c r="A66" s="208">
        <v>10</v>
      </c>
      <c r="B66" s="209" t="s">
        <v>151</v>
      </c>
      <c r="C66" s="210">
        <f t="shared" si="2"/>
        <v>216</v>
      </c>
      <c r="D66" s="210">
        <v>159</v>
      </c>
      <c r="E66" s="210">
        <v>9</v>
      </c>
      <c r="F66" s="210">
        <v>15</v>
      </c>
      <c r="G66" s="210">
        <v>33</v>
      </c>
      <c r="H66" s="210">
        <f t="shared" si="3"/>
        <v>21</v>
      </c>
      <c r="I66" s="210">
        <v>7</v>
      </c>
      <c r="J66" s="210">
        <v>7</v>
      </c>
      <c r="K66" s="210">
        <v>7</v>
      </c>
      <c r="L66" s="210">
        <f t="shared" si="4"/>
        <v>49</v>
      </c>
      <c r="M66" s="210">
        <v>17</v>
      </c>
      <c r="N66" s="210">
        <v>16</v>
      </c>
      <c r="O66" s="210">
        <v>16</v>
      </c>
      <c r="P66" s="210">
        <f t="shared" si="5"/>
        <v>70</v>
      </c>
      <c r="Q66" s="210">
        <v>23</v>
      </c>
      <c r="R66" s="210">
        <v>24</v>
      </c>
      <c r="S66" s="210">
        <v>23</v>
      </c>
      <c r="T66" s="210">
        <f t="shared" si="6"/>
        <v>76</v>
      </c>
      <c r="U66" s="210">
        <v>25</v>
      </c>
      <c r="V66" s="210">
        <v>26</v>
      </c>
      <c r="W66" s="210">
        <v>25</v>
      </c>
      <c r="X66" s="211">
        <f t="shared" si="11"/>
        <v>54</v>
      </c>
      <c r="Y66" s="212">
        <f t="shared" si="13"/>
        <v>131</v>
      </c>
      <c r="Z66" s="212">
        <v>97</v>
      </c>
      <c r="AA66" s="212">
        <v>2</v>
      </c>
      <c r="AB66" s="212">
        <v>4</v>
      </c>
      <c r="AC66" s="212">
        <v>28</v>
      </c>
      <c r="AD66" s="213">
        <f t="shared" si="9"/>
        <v>242.59259259259261</v>
      </c>
      <c r="AE66" s="214">
        <f t="shared" si="10"/>
        <v>60.648148148148152</v>
      </c>
    </row>
    <row r="67" spans="1:31" ht="18" hidden="1" outlineLevel="1" x14ac:dyDescent="0.2">
      <c r="A67" s="208">
        <v>11</v>
      </c>
      <c r="B67" s="209" t="s">
        <v>152</v>
      </c>
      <c r="C67" s="210">
        <f t="shared" si="2"/>
        <v>216</v>
      </c>
      <c r="D67" s="210">
        <v>162</v>
      </c>
      <c r="E67" s="210">
        <v>8</v>
      </c>
      <c r="F67" s="210">
        <v>15</v>
      </c>
      <c r="G67" s="210">
        <v>31</v>
      </c>
      <c r="H67" s="210">
        <f t="shared" si="3"/>
        <v>22</v>
      </c>
      <c r="I67" s="210">
        <v>7</v>
      </c>
      <c r="J67" s="210">
        <v>7</v>
      </c>
      <c r="K67" s="210">
        <v>8</v>
      </c>
      <c r="L67" s="210">
        <f t="shared" si="4"/>
        <v>53</v>
      </c>
      <c r="M67" s="210">
        <v>18</v>
      </c>
      <c r="N67" s="210">
        <v>18</v>
      </c>
      <c r="O67" s="210">
        <v>17</v>
      </c>
      <c r="P67" s="210">
        <f t="shared" si="5"/>
        <v>67</v>
      </c>
      <c r="Q67" s="210">
        <v>22</v>
      </c>
      <c r="R67" s="210">
        <v>23</v>
      </c>
      <c r="S67" s="210">
        <v>22</v>
      </c>
      <c r="T67" s="210">
        <f t="shared" si="6"/>
        <v>74</v>
      </c>
      <c r="U67" s="210">
        <v>25</v>
      </c>
      <c r="V67" s="210">
        <v>24</v>
      </c>
      <c r="W67" s="210">
        <v>25</v>
      </c>
      <c r="X67" s="211">
        <f t="shared" si="11"/>
        <v>58</v>
      </c>
      <c r="Y67" s="212">
        <f t="shared" si="13"/>
        <v>69</v>
      </c>
      <c r="Z67" s="212">
        <v>32</v>
      </c>
      <c r="AA67" s="212">
        <v>2</v>
      </c>
      <c r="AB67" s="212">
        <v>4</v>
      </c>
      <c r="AC67" s="212">
        <v>31</v>
      </c>
      <c r="AD67" s="213">
        <f t="shared" si="9"/>
        <v>118.96551724137932</v>
      </c>
      <c r="AE67" s="214">
        <f t="shared" si="10"/>
        <v>31.944444444444443</v>
      </c>
    </row>
    <row r="68" spans="1:31" ht="36" hidden="1" outlineLevel="1" x14ac:dyDescent="0.2">
      <c r="A68" s="208">
        <v>12</v>
      </c>
      <c r="B68" s="209" t="s">
        <v>153</v>
      </c>
      <c r="C68" s="210">
        <f t="shared" si="2"/>
        <v>100</v>
      </c>
      <c r="D68" s="210">
        <v>74</v>
      </c>
      <c r="E68" s="210">
        <v>4</v>
      </c>
      <c r="F68" s="210">
        <v>4</v>
      </c>
      <c r="G68" s="210">
        <v>18</v>
      </c>
      <c r="H68" s="210">
        <f t="shared" si="3"/>
        <v>9</v>
      </c>
      <c r="I68" s="210">
        <v>3</v>
      </c>
      <c r="J68" s="210">
        <v>3</v>
      </c>
      <c r="K68" s="210">
        <v>3</v>
      </c>
      <c r="L68" s="210">
        <f t="shared" si="4"/>
        <v>23</v>
      </c>
      <c r="M68" s="210">
        <v>8</v>
      </c>
      <c r="N68" s="210">
        <v>8</v>
      </c>
      <c r="O68" s="210">
        <v>7</v>
      </c>
      <c r="P68" s="210">
        <f t="shared" si="5"/>
        <v>35</v>
      </c>
      <c r="Q68" s="210">
        <v>12</v>
      </c>
      <c r="R68" s="210">
        <v>11</v>
      </c>
      <c r="S68" s="210">
        <v>12</v>
      </c>
      <c r="T68" s="210">
        <f t="shared" si="6"/>
        <v>33</v>
      </c>
      <c r="U68" s="210">
        <v>11</v>
      </c>
      <c r="V68" s="210">
        <v>11</v>
      </c>
      <c r="W68" s="210">
        <v>11</v>
      </c>
      <c r="X68" s="211">
        <f t="shared" si="11"/>
        <v>25</v>
      </c>
      <c r="Y68" s="212">
        <f t="shared" si="13"/>
        <v>43</v>
      </c>
      <c r="Z68" s="212">
        <v>26</v>
      </c>
      <c r="AA68" s="212"/>
      <c r="AB68" s="212">
        <v>2</v>
      </c>
      <c r="AC68" s="212">
        <v>15</v>
      </c>
      <c r="AD68" s="213">
        <f t="shared" si="9"/>
        <v>172</v>
      </c>
      <c r="AE68" s="214">
        <f t="shared" si="10"/>
        <v>43</v>
      </c>
    </row>
    <row r="69" spans="1:31" ht="18" hidden="1" outlineLevel="1" x14ac:dyDescent="0.2">
      <c r="A69" s="208">
        <v>13</v>
      </c>
      <c r="B69" s="209" t="s">
        <v>154</v>
      </c>
      <c r="C69" s="210">
        <f t="shared" si="2"/>
        <v>270</v>
      </c>
      <c r="D69" s="210">
        <v>200</v>
      </c>
      <c r="E69" s="210">
        <v>10</v>
      </c>
      <c r="F69" s="210">
        <v>20</v>
      </c>
      <c r="G69" s="210">
        <v>40</v>
      </c>
      <c r="H69" s="210">
        <f t="shared" si="3"/>
        <v>29</v>
      </c>
      <c r="I69" s="210">
        <v>10</v>
      </c>
      <c r="J69" s="210">
        <v>10</v>
      </c>
      <c r="K69" s="210">
        <v>9</v>
      </c>
      <c r="L69" s="210">
        <f t="shared" si="4"/>
        <v>57</v>
      </c>
      <c r="M69" s="210">
        <v>20</v>
      </c>
      <c r="N69" s="210">
        <v>20</v>
      </c>
      <c r="O69" s="210">
        <v>17</v>
      </c>
      <c r="P69" s="210">
        <f t="shared" si="5"/>
        <v>81</v>
      </c>
      <c r="Q69" s="210">
        <v>27</v>
      </c>
      <c r="R69" s="210">
        <v>28</v>
      </c>
      <c r="S69" s="210">
        <v>26</v>
      </c>
      <c r="T69" s="210">
        <f t="shared" si="6"/>
        <v>103</v>
      </c>
      <c r="U69" s="210">
        <v>33</v>
      </c>
      <c r="V69" s="210">
        <v>35</v>
      </c>
      <c r="W69" s="210">
        <v>35</v>
      </c>
      <c r="X69" s="211">
        <f t="shared" si="11"/>
        <v>69</v>
      </c>
      <c r="Y69" s="212">
        <f t="shared" si="13"/>
        <v>199</v>
      </c>
      <c r="Z69" s="212">
        <v>55</v>
      </c>
      <c r="AA69" s="212">
        <v>4</v>
      </c>
      <c r="AB69" s="212">
        <v>5</v>
      </c>
      <c r="AC69" s="212">
        <v>135</v>
      </c>
      <c r="AD69" s="213">
        <f t="shared" si="9"/>
        <v>288.40579710144925</v>
      </c>
      <c r="AE69" s="214">
        <f t="shared" si="10"/>
        <v>73.703703703703709</v>
      </c>
    </row>
    <row r="70" spans="1:31" ht="33" customHeight="1" collapsed="1" x14ac:dyDescent="0.2">
      <c r="A70" s="208">
        <v>5</v>
      </c>
      <c r="B70" s="209" t="s">
        <v>302</v>
      </c>
      <c r="C70" s="210">
        <f t="shared" si="2"/>
        <v>8500</v>
      </c>
      <c r="D70" s="210">
        <v>6290</v>
      </c>
      <c r="E70" s="210">
        <v>360</v>
      </c>
      <c r="F70" s="210">
        <v>650</v>
      </c>
      <c r="G70" s="210">
        <v>1200</v>
      </c>
      <c r="H70" s="210">
        <f t="shared" si="3"/>
        <v>828</v>
      </c>
      <c r="I70" s="210">
        <v>276</v>
      </c>
      <c r="J70" s="210">
        <v>276</v>
      </c>
      <c r="K70" s="210">
        <v>276</v>
      </c>
      <c r="L70" s="210">
        <f t="shared" si="4"/>
        <v>1960</v>
      </c>
      <c r="M70" s="210">
        <v>651</v>
      </c>
      <c r="N70" s="210">
        <v>651</v>
      </c>
      <c r="O70" s="210">
        <v>658</v>
      </c>
      <c r="P70" s="210">
        <f t="shared" si="5"/>
        <v>2709</v>
      </c>
      <c r="Q70" s="210">
        <v>903</v>
      </c>
      <c r="R70" s="210">
        <v>903</v>
      </c>
      <c r="S70" s="210">
        <v>903</v>
      </c>
      <c r="T70" s="210">
        <f t="shared" si="6"/>
        <v>3003</v>
      </c>
      <c r="U70" s="210">
        <v>1001</v>
      </c>
      <c r="V70" s="210">
        <v>1001</v>
      </c>
      <c r="W70" s="210">
        <v>1001</v>
      </c>
      <c r="X70" s="211">
        <f t="shared" si="11"/>
        <v>2130</v>
      </c>
      <c r="Y70" s="212">
        <f t="shared" si="13"/>
        <v>1637</v>
      </c>
      <c r="Z70" s="212">
        <f>SUM(Z71:Z85)</f>
        <v>1401</v>
      </c>
      <c r="AA70" s="212">
        <f t="shared" ref="AA70:AC70" si="16">SUM(AA71:AA85)</f>
        <v>26</v>
      </c>
      <c r="AB70" s="212">
        <f t="shared" si="16"/>
        <v>26</v>
      </c>
      <c r="AC70" s="212">
        <f t="shared" si="16"/>
        <v>184</v>
      </c>
      <c r="AD70" s="213">
        <f t="shared" si="9"/>
        <v>76.854460093896719</v>
      </c>
      <c r="AE70" s="214">
        <f t="shared" si="10"/>
        <v>19.258823529411764</v>
      </c>
    </row>
    <row r="71" spans="1:31" ht="18" hidden="1" outlineLevel="1" x14ac:dyDescent="0.2">
      <c r="A71" s="223">
        <v>1</v>
      </c>
      <c r="B71" s="224" t="s">
        <v>54</v>
      </c>
      <c r="C71" s="210">
        <f t="shared" ref="C71:C134" si="17">+H71+L71+P71+T71</f>
        <v>340</v>
      </c>
      <c r="D71" s="210">
        <v>190</v>
      </c>
      <c r="E71" s="210">
        <v>20</v>
      </c>
      <c r="F71" s="210">
        <v>30</v>
      </c>
      <c r="G71" s="210">
        <v>100</v>
      </c>
      <c r="H71" s="210">
        <f t="shared" ref="H71:H134" si="18">SUM(I71:K71)</f>
        <v>33.120000000000005</v>
      </c>
      <c r="I71" s="210">
        <v>11.040000000000001</v>
      </c>
      <c r="J71" s="210">
        <v>11.040000000000001</v>
      </c>
      <c r="K71" s="210">
        <v>11.040000000000001</v>
      </c>
      <c r="L71" s="210">
        <f t="shared" ref="L71:L134" si="19">SUM(M71:O71)</f>
        <v>78.400000000000006</v>
      </c>
      <c r="M71" s="210">
        <v>26.040000000000003</v>
      </c>
      <c r="N71" s="210">
        <v>26.040000000000003</v>
      </c>
      <c r="O71" s="210">
        <v>26.319999999999997</v>
      </c>
      <c r="P71" s="210">
        <f t="shared" ref="P71:P134" si="20">SUM(Q71:S71)</f>
        <v>108.35999999999999</v>
      </c>
      <c r="Q71" s="210">
        <v>36.119999999999997</v>
      </c>
      <c r="R71" s="210">
        <v>36.119999999999997</v>
      </c>
      <c r="S71" s="210">
        <v>36.119999999999997</v>
      </c>
      <c r="T71" s="210">
        <f t="shared" ref="T71:T134" si="21">SUM(U71:W71)</f>
        <v>120.12</v>
      </c>
      <c r="U71" s="210">
        <v>40.04</v>
      </c>
      <c r="V71" s="210">
        <v>40.04</v>
      </c>
      <c r="W71" s="210">
        <v>40.04</v>
      </c>
      <c r="X71" s="211">
        <f t="shared" si="11"/>
        <v>85.200000000000017</v>
      </c>
      <c r="Y71" s="212">
        <f t="shared" si="13"/>
        <v>75</v>
      </c>
      <c r="Z71" s="212">
        <v>59</v>
      </c>
      <c r="AA71" s="212">
        <v>3</v>
      </c>
      <c r="AB71" s="212">
        <v>3</v>
      </c>
      <c r="AC71" s="212">
        <v>10</v>
      </c>
      <c r="AD71" s="213">
        <f t="shared" ref="AD71:AD134" si="22">+Y71/X71*100</f>
        <v>88.028169014084483</v>
      </c>
      <c r="AE71" s="214">
        <f t="shared" ref="AE71:AE134" si="23">+Y71/C71*100</f>
        <v>22.058823529411764</v>
      </c>
    </row>
    <row r="72" spans="1:31" ht="18" hidden="1" outlineLevel="1" x14ac:dyDescent="0.2">
      <c r="A72" s="223">
        <v>2</v>
      </c>
      <c r="B72" s="224" t="s">
        <v>55</v>
      </c>
      <c r="C72" s="210">
        <f t="shared" si="17"/>
        <v>340</v>
      </c>
      <c r="D72" s="210">
        <v>190</v>
      </c>
      <c r="E72" s="210">
        <v>20</v>
      </c>
      <c r="F72" s="210">
        <v>30</v>
      </c>
      <c r="G72" s="210">
        <v>100</v>
      </c>
      <c r="H72" s="210">
        <f t="shared" si="18"/>
        <v>33.120000000000005</v>
      </c>
      <c r="I72" s="210">
        <v>11.040000000000001</v>
      </c>
      <c r="J72" s="210">
        <v>11.040000000000001</v>
      </c>
      <c r="K72" s="210">
        <v>11.040000000000001</v>
      </c>
      <c r="L72" s="210">
        <f t="shared" si="19"/>
        <v>78.400000000000006</v>
      </c>
      <c r="M72" s="210">
        <v>26.040000000000003</v>
      </c>
      <c r="N72" s="210">
        <v>26.040000000000003</v>
      </c>
      <c r="O72" s="210">
        <v>26.319999999999997</v>
      </c>
      <c r="P72" s="210">
        <f t="shared" si="20"/>
        <v>108.35999999999999</v>
      </c>
      <c r="Q72" s="210">
        <v>36.119999999999997</v>
      </c>
      <c r="R72" s="210">
        <v>36.119999999999997</v>
      </c>
      <c r="S72" s="210">
        <v>36.119999999999997</v>
      </c>
      <c r="T72" s="210">
        <f t="shared" si="21"/>
        <v>120.12</v>
      </c>
      <c r="U72" s="210">
        <v>40.04</v>
      </c>
      <c r="V72" s="210">
        <v>40.04</v>
      </c>
      <c r="W72" s="210">
        <v>40.04</v>
      </c>
      <c r="X72" s="211">
        <f t="shared" si="11"/>
        <v>85.200000000000017</v>
      </c>
      <c r="Y72" s="212">
        <f t="shared" si="13"/>
        <v>61</v>
      </c>
      <c r="Z72" s="212">
        <v>47</v>
      </c>
      <c r="AA72" s="212">
        <v>1</v>
      </c>
      <c r="AB72" s="212">
        <v>2</v>
      </c>
      <c r="AC72" s="212">
        <v>11</v>
      </c>
      <c r="AD72" s="213">
        <f t="shared" si="22"/>
        <v>71.596244131455393</v>
      </c>
      <c r="AE72" s="214">
        <f t="shared" si="23"/>
        <v>17.941176470588236</v>
      </c>
    </row>
    <row r="73" spans="1:31" ht="18" hidden="1" outlineLevel="1" x14ac:dyDescent="0.2">
      <c r="A73" s="223">
        <v>3</v>
      </c>
      <c r="B73" s="224" t="s">
        <v>56</v>
      </c>
      <c r="C73" s="210">
        <f t="shared" si="17"/>
        <v>455</v>
      </c>
      <c r="D73" s="210">
        <v>320</v>
      </c>
      <c r="E73" s="210">
        <v>25</v>
      </c>
      <c r="F73" s="210">
        <v>40</v>
      </c>
      <c r="G73" s="210">
        <v>70</v>
      </c>
      <c r="H73" s="210">
        <f t="shared" si="18"/>
        <v>44.322352941176476</v>
      </c>
      <c r="I73" s="210">
        <v>14.774117647058825</v>
      </c>
      <c r="J73" s="210">
        <v>14.774117647058825</v>
      </c>
      <c r="K73" s="210">
        <v>14.774117647058825</v>
      </c>
      <c r="L73" s="210">
        <f t="shared" si="19"/>
        <v>104.91764705882353</v>
      </c>
      <c r="M73" s="210">
        <v>34.847647058823533</v>
      </c>
      <c r="N73" s="210">
        <v>34.847647058823533</v>
      </c>
      <c r="O73" s="210">
        <v>35.222352941176467</v>
      </c>
      <c r="P73" s="210">
        <f t="shared" si="20"/>
        <v>145.01117647058823</v>
      </c>
      <c r="Q73" s="210">
        <v>48.337058823529411</v>
      </c>
      <c r="R73" s="210">
        <v>48.337058823529411</v>
      </c>
      <c r="S73" s="210">
        <v>48.337058823529411</v>
      </c>
      <c r="T73" s="210">
        <f t="shared" si="21"/>
        <v>160.74882352941177</v>
      </c>
      <c r="U73" s="210">
        <v>53.582941176470584</v>
      </c>
      <c r="V73" s="210">
        <v>53.582941176470584</v>
      </c>
      <c r="W73" s="210">
        <v>53.582941176470584</v>
      </c>
      <c r="X73" s="211">
        <f t="shared" ref="X73:X136" si="24">H73+M73+N73</f>
        <v>114.01764705882354</v>
      </c>
      <c r="Y73" s="212">
        <f t="shared" si="13"/>
        <v>97</v>
      </c>
      <c r="Z73" s="212">
        <v>85</v>
      </c>
      <c r="AA73" s="212">
        <v>1</v>
      </c>
      <c r="AB73" s="212">
        <v>2</v>
      </c>
      <c r="AC73" s="212">
        <v>9</v>
      </c>
      <c r="AD73" s="213">
        <f t="shared" si="22"/>
        <v>85.074549863282243</v>
      </c>
      <c r="AE73" s="214">
        <f t="shared" si="23"/>
        <v>21.318681318681318</v>
      </c>
    </row>
    <row r="74" spans="1:31" ht="18" hidden="1" outlineLevel="1" x14ac:dyDescent="0.2">
      <c r="A74" s="223">
        <v>4</v>
      </c>
      <c r="B74" s="224" t="s">
        <v>57</v>
      </c>
      <c r="C74" s="210">
        <f t="shared" si="17"/>
        <v>570</v>
      </c>
      <c r="D74" s="210">
        <v>390</v>
      </c>
      <c r="E74" s="210">
        <v>30</v>
      </c>
      <c r="F74" s="210">
        <v>50</v>
      </c>
      <c r="G74" s="210">
        <v>100</v>
      </c>
      <c r="H74" s="210">
        <f t="shared" si="18"/>
        <v>55.52470588235294</v>
      </c>
      <c r="I74" s="210">
        <v>18.508235294117647</v>
      </c>
      <c r="J74" s="210">
        <v>18.508235294117647</v>
      </c>
      <c r="K74" s="210">
        <v>18.508235294117647</v>
      </c>
      <c r="L74" s="210">
        <f t="shared" si="19"/>
        <v>131.43529411764706</v>
      </c>
      <c r="M74" s="210">
        <v>43.65529411764706</v>
      </c>
      <c r="N74" s="210">
        <v>43.65529411764706</v>
      </c>
      <c r="O74" s="210">
        <v>44.124705882352934</v>
      </c>
      <c r="P74" s="210">
        <f t="shared" si="20"/>
        <v>181.66235294117644</v>
      </c>
      <c r="Q74" s="210">
        <v>60.554117647058817</v>
      </c>
      <c r="R74" s="210">
        <v>60.554117647058817</v>
      </c>
      <c r="S74" s="210">
        <v>60.554117647058817</v>
      </c>
      <c r="T74" s="210">
        <f t="shared" si="21"/>
        <v>201.37764705882353</v>
      </c>
      <c r="U74" s="210">
        <v>67.125882352941176</v>
      </c>
      <c r="V74" s="210">
        <v>67.125882352941176</v>
      </c>
      <c r="W74" s="210">
        <v>67.125882352941176</v>
      </c>
      <c r="X74" s="211">
        <f t="shared" si="24"/>
        <v>142.83529411764707</v>
      </c>
      <c r="Y74" s="212">
        <f t="shared" si="13"/>
        <v>86</v>
      </c>
      <c r="Z74" s="212">
        <v>79</v>
      </c>
      <c r="AA74" s="212">
        <v>1</v>
      </c>
      <c r="AB74" s="212">
        <v>0</v>
      </c>
      <c r="AC74" s="212">
        <v>6</v>
      </c>
      <c r="AD74" s="213">
        <f t="shared" si="22"/>
        <v>60.209208467177334</v>
      </c>
      <c r="AE74" s="214">
        <f t="shared" si="23"/>
        <v>15.087719298245613</v>
      </c>
    </row>
    <row r="75" spans="1:31" ht="18" hidden="1" outlineLevel="1" x14ac:dyDescent="0.2">
      <c r="A75" s="223">
        <v>5</v>
      </c>
      <c r="B75" s="224" t="s">
        <v>58</v>
      </c>
      <c r="C75" s="210">
        <f t="shared" si="17"/>
        <v>750</v>
      </c>
      <c r="D75" s="210">
        <v>570</v>
      </c>
      <c r="E75" s="210">
        <v>30</v>
      </c>
      <c r="F75" s="210">
        <v>50</v>
      </c>
      <c r="G75" s="210">
        <v>100</v>
      </c>
      <c r="H75" s="210">
        <f t="shared" si="18"/>
        <v>73.058823529411768</v>
      </c>
      <c r="I75" s="210">
        <v>24.352941176470591</v>
      </c>
      <c r="J75" s="210">
        <v>24.352941176470591</v>
      </c>
      <c r="K75" s="210">
        <v>24.352941176470591</v>
      </c>
      <c r="L75" s="210">
        <f t="shared" si="19"/>
        <v>172.94117647058823</v>
      </c>
      <c r="M75" s="210">
        <v>57.441176470588239</v>
      </c>
      <c r="N75" s="210">
        <v>57.441176470588239</v>
      </c>
      <c r="O75" s="210">
        <v>58.058823529411761</v>
      </c>
      <c r="P75" s="210">
        <f t="shared" si="20"/>
        <v>239.02941176470586</v>
      </c>
      <c r="Q75" s="210">
        <v>79.67647058823529</v>
      </c>
      <c r="R75" s="210">
        <v>79.67647058823529</v>
      </c>
      <c r="S75" s="210">
        <v>79.67647058823529</v>
      </c>
      <c r="T75" s="210">
        <f t="shared" si="21"/>
        <v>264.97058823529414</v>
      </c>
      <c r="U75" s="210">
        <v>88.32352941176471</v>
      </c>
      <c r="V75" s="210">
        <v>88.32352941176471</v>
      </c>
      <c r="W75" s="210">
        <v>88.32352941176471</v>
      </c>
      <c r="X75" s="211">
        <f t="shared" si="24"/>
        <v>187.94117647058823</v>
      </c>
      <c r="Y75" s="212">
        <f t="shared" si="13"/>
        <v>120</v>
      </c>
      <c r="Z75" s="212">
        <v>92</v>
      </c>
      <c r="AA75" s="212">
        <v>8</v>
      </c>
      <c r="AB75" s="212">
        <v>5</v>
      </c>
      <c r="AC75" s="212">
        <v>15</v>
      </c>
      <c r="AD75" s="213">
        <f t="shared" si="22"/>
        <v>63.84976525821596</v>
      </c>
      <c r="AE75" s="214">
        <f t="shared" si="23"/>
        <v>16</v>
      </c>
    </row>
    <row r="76" spans="1:31" ht="18" hidden="1" outlineLevel="1" x14ac:dyDescent="0.2">
      <c r="A76" s="223">
        <v>6</v>
      </c>
      <c r="B76" s="224" t="s">
        <v>59</v>
      </c>
      <c r="C76" s="210">
        <f t="shared" si="17"/>
        <v>520</v>
      </c>
      <c r="D76" s="210">
        <v>370</v>
      </c>
      <c r="E76" s="210">
        <v>30</v>
      </c>
      <c r="F76" s="210">
        <v>50</v>
      </c>
      <c r="G76" s="210">
        <v>70</v>
      </c>
      <c r="H76" s="210">
        <f t="shared" si="18"/>
        <v>50.654117647058825</v>
      </c>
      <c r="I76" s="210">
        <v>16.884705882352943</v>
      </c>
      <c r="J76" s="210">
        <v>16.884705882352943</v>
      </c>
      <c r="K76" s="210">
        <v>16.884705882352943</v>
      </c>
      <c r="L76" s="210">
        <f t="shared" si="19"/>
        <v>119.90588235294118</v>
      </c>
      <c r="M76" s="210">
        <v>39.825882352941179</v>
      </c>
      <c r="N76" s="210">
        <v>39.825882352941179</v>
      </c>
      <c r="O76" s="210">
        <v>40.25411764705882</v>
      </c>
      <c r="P76" s="210">
        <f t="shared" si="20"/>
        <v>165.7270588235294</v>
      </c>
      <c r="Q76" s="210">
        <v>55.24235294117647</v>
      </c>
      <c r="R76" s="210">
        <v>55.24235294117647</v>
      </c>
      <c r="S76" s="210">
        <v>55.24235294117647</v>
      </c>
      <c r="T76" s="210">
        <f t="shared" si="21"/>
        <v>183.71294117647057</v>
      </c>
      <c r="U76" s="210">
        <v>61.237647058823526</v>
      </c>
      <c r="V76" s="210">
        <v>61.237647058823526</v>
      </c>
      <c r="W76" s="210">
        <v>61.237647058823526</v>
      </c>
      <c r="X76" s="211">
        <f t="shared" si="24"/>
        <v>130.30588235294118</v>
      </c>
      <c r="Y76" s="212">
        <f t="shared" si="13"/>
        <v>131</v>
      </c>
      <c r="Z76" s="212">
        <v>116</v>
      </c>
      <c r="AA76" s="212">
        <v>0</v>
      </c>
      <c r="AB76" s="212">
        <v>0</v>
      </c>
      <c r="AC76" s="212">
        <v>15</v>
      </c>
      <c r="AD76" s="213">
        <f t="shared" si="22"/>
        <v>100.53268327916214</v>
      </c>
      <c r="AE76" s="214">
        <f t="shared" si="23"/>
        <v>25.192307692307693</v>
      </c>
    </row>
    <row r="77" spans="1:31" ht="18" hidden="1" outlineLevel="1" x14ac:dyDescent="0.2">
      <c r="A77" s="223">
        <v>7</v>
      </c>
      <c r="B77" s="224" t="s">
        <v>60</v>
      </c>
      <c r="C77" s="210">
        <f t="shared" si="17"/>
        <v>470</v>
      </c>
      <c r="D77" s="210">
        <v>340</v>
      </c>
      <c r="E77" s="210">
        <v>30</v>
      </c>
      <c r="F77" s="210">
        <v>50</v>
      </c>
      <c r="G77" s="210">
        <v>50</v>
      </c>
      <c r="H77" s="210">
        <f t="shared" si="18"/>
        <v>45.783529411764704</v>
      </c>
      <c r="I77" s="210">
        <v>15.261176470588236</v>
      </c>
      <c r="J77" s="210">
        <v>15.261176470588236</v>
      </c>
      <c r="K77" s="210">
        <v>15.261176470588236</v>
      </c>
      <c r="L77" s="210">
        <f t="shared" si="19"/>
        <v>108.37647058823529</v>
      </c>
      <c r="M77" s="210">
        <v>35.996470588235297</v>
      </c>
      <c r="N77" s="210">
        <v>35.996470588235297</v>
      </c>
      <c r="O77" s="210">
        <v>36.383529411764705</v>
      </c>
      <c r="P77" s="210">
        <f t="shared" si="20"/>
        <v>149.79176470588234</v>
      </c>
      <c r="Q77" s="210">
        <v>49.930588235294117</v>
      </c>
      <c r="R77" s="210">
        <v>49.930588235294117</v>
      </c>
      <c r="S77" s="210">
        <v>49.930588235294117</v>
      </c>
      <c r="T77" s="210">
        <f t="shared" si="21"/>
        <v>166.04823529411766</v>
      </c>
      <c r="U77" s="210">
        <v>55.349411764705884</v>
      </c>
      <c r="V77" s="210">
        <v>55.349411764705884</v>
      </c>
      <c r="W77" s="210">
        <v>55.349411764705884</v>
      </c>
      <c r="X77" s="211">
        <f t="shared" si="24"/>
        <v>117.7764705882353</v>
      </c>
      <c r="Y77" s="212">
        <f t="shared" si="13"/>
        <v>137</v>
      </c>
      <c r="Z77" s="212">
        <v>124</v>
      </c>
      <c r="AA77" s="212">
        <v>0</v>
      </c>
      <c r="AB77" s="212">
        <v>1</v>
      </c>
      <c r="AC77" s="212">
        <v>12</v>
      </c>
      <c r="AD77" s="213">
        <f t="shared" si="22"/>
        <v>116.32204574967535</v>
      </c>
      <c r="AE77" s="214">
        <f t="shared" si="23"/>
        <v>29.148936170212764</v>
      </c>
    </row>
    <row r="78" spans="1:31" ht="18" hidden="1" outlineLevel="1" x14ac:dyDescent="0.2">
      <c r="A78" s="223">
        <v>8</v>
      </c>
      <c r="B78" s="224" t="s">
        <v>61</v>
      </c>
      <c r="C78" s="210">
        <f t="shared" si="17"/>
        <v>450</v>
      </c>
      <c r="D78" s="210">
        <v>330</v>
      </c>
      <c r="E78" s="210">
        <v>20</v>
      </c>
      <c r="F78" s="210">
        <v>40</v>
      </c>
      <c r="G78" s="210">
        <v>60</v>
      </c>
      <c r="H78" s="210">
        <f t="shared" si="18"/>
        <v>43.835294117647067</v>
      </c>
      <c r="I78" s="210">
        <v>14.611764705882354</v>
      </c>
      <c r="J78" s="210">
        <v>14.611764705882354</v>
      </c>
      <c r="K78" s="210">
        <v>14.611764705882354</v>
      </c>
      <c r="L78" s="210">
        <f t="shared" si="19"/>
        <v>103.76470588235296</v>
      </c>
      <c r="M78" s="210">
        <v>34.464705882352945</v>
      </c>
      <c r="N78" s="210">
        <v>34.464705882352945</v>
      </c>
      <c r="O78" s="210">
        <v>34.835294117647059</v>
      </c>
      <c r="P78" s="210">
        <f t="shared" si="20"/>
        <v>143.41764705882352</v>
      </c>
      <c r="Q78" s="210">
        <v>47.805882352941175</v>
      </c>
      <c r="R78" s="210">
        <v>47.805882352941175</v>
      </c>
      <c r="S78" s="210">
        <v>47.805882352941175</v>
      </c>
      <c r="T78" s="210">
        <f t="shared" si="21"/>
        <v>158.98235294117646</v>
      </c>
      <c r="U78" s="210">
        <v>52.994117647058822</v>
      </c>
      <c r="V78" s="210">
        <v>52.994117647058822</v>
      </c>
      <c r="W78" s="210">
        <v>52.994117647058822</v>
      </c>
      <c r="X78" s="211">
        <f t="shared" si="24"/>
        <v>112.76470588235296</v>
      </c>
      <c r="Y78" s="212">
        <f t="shared" si="13"/>
        <v>157</v>
      </c>
      <c r="Z78" s="212">
        <v>137</v>
      </c>
      <c r="AA78" s="212">
        <v>4</v>
      </c>
      <c r="AB78" s="212">
        <v>4</v>
      </c>
      <c r="AC78" s="212">
        <v>12</v>
      </c>
      <c r="AD78" s="213">
        <f t="shared" si="22"/>
        <v>139.22796035472089</v>
      </c>
      <c r="AE78" s="214">
        <f t="shared" si="23"/>
        <v>34.888888888888893</v>
      </c>
    </row>
    <row r="79" spans="1:31" ht="18" hidden="1" outlineLevel="1" x14ac:dyDescent="0.2">
      <c r="A79" s="223">
        <v>9</v>
      </c>
      <c r="B79" s="224" t="s">
        <v>62</v>
      </c>
      <c r="C79" s="210">
        <f t="shared" si="17"/>
        <v>285</v>
      </c>
      <c r="D79" s="210">
        <v>190</v>
      </c>
      <c r="E79" s="210">
        <v>15</v>
      </c>
      <c r="F79" s="210">
        <v>30</v>
      </c>
      <c r="G79" s="210">
        <v>50</v>
      </c>
      <c r="H79" s="210">
        <f t="shared" si="18"/>
        <v>27.76235294117647</v>
      </c>
      <c r="I79" s="210">
        <v>9.2541176470588233</v>
      </c>
      <c r="J79" s="210">
        <v>9.2541176470588233</v>
      </c>
      <c r="K79" s="210">
        <v>9.2541176470588233</v>
      </c>
      <c r="L79" s="210">
        <f t="shared" si="19"/>
        <v>65.71764705882353</v>
      </c>
      <c r="M79" s="210">
        <v>21.82764705882353</v>
      </c>
      <c r="N79" s="210">
        <v>21.82764705882353</v>
      </c>
      <c r="O79" s="210">
        <v>22.062352941176467</v>
      </c>
      <c r="P79" s="210">
        <f t="shared" si="20"/>
        <v>90.831176470588218</v>
      </c>
      <c r="Q79" s="210">
        <v>30.277058823529408</v>
      </c>
      <c r="R79" s="210">
        <v>30.277058823529408</v>
      </c>
      <c r="S79" s="210">
        <v>30.277058823529408</v>
      </c>
      <c r="T79" s="210">
        <f t="shared" si="21"/>
        <v>100.68882352941176</v>
      </c>
      <c r="U79" s="210">
        <v>33.562941176470588</v>
      </c>
      <c r="V79" s="210">
        <v>33.562941176470588</v>
      </c>
      <c r="W79" s="210">
        <v>33.562941176470588</v>
      </c>
      <c r="X79" s="211">
        <f t="shared" si="24"/>
        <v>71.417647058823533</v>
      </c>
      <c r="Y79" s="212">
        <f t="shared" si="13"/>
        <v>45</v>
      </c>
      <c r="Z79" s="212">
        <v>44</v>
      </c>
      <c r="AA79" s="212">
        <v>0</v>
      </c>
      <c r="AB79" s="212">
        <v>0</v>
      </c>
      <c r="AC79" s="212">
        <v>1</v>
      </c>
      <c r="AD79" s="213">
        <f t="shared" si="22"/>
        <v>63.009636767976275</v>
      </c>
      <c r="AE79" s="214">
        <f t="shared" si="23"/>
        <v>15.789473684210526</v>
      </c>
    </row>
    <row r="80" spans="1:31" ht="18" hidden="1" outlineLevel="1" x14ac:dyDescent="0.2">
      <c r="A80" s="223">
        <v>10</v>
      </c>
      <c r="B80" s="224" t="s">
        <v>63</v>
      </c>
      <c r="C80" s="210">
        <f t="shared" si="17"/>
        <v>580</v>
      </c>
      <c r="D80" s="210">
        <v>440</v>
      </c>
      <c r="E80" s="210">
        <v>20</v>
      </c>
      <c r="F80" s="210">
        <v>50</v>
      </c>
      <c r="G80" s="210">
        <v>70</v>
      </c>
      <c r="H80" s="210">
        <f t="shared" si="18"/>
        <v>56.498823529411766</v>
      </c>
      <c r="I80" s="210">
        <v>18.832941176470587</v>
      </c>
      <c r="J80" s="210">
        <v>18.832941176470587</v>
      </c>
      <c r="K80" s="210">
        <v>18.832941176470587</v>
      </c>
      <c r="L80" s="210">
        <f t="shared" si="19"/>
        <v>133.74117647058824</v>
      </c>
      <c r="M80" s="210">
        <v>44.421176470588236</v>
      </c>
      <c r="N80" s="210">
        <v>44.421176470588236</v>
      </c>
      <c r="O80" s="210">
        <v>44.898823529411764</v>
      </c>
      <c r="P80" s="210">
        <f t="shared" si="20"/>
        <v>184.84941176470585</v>
      </c>
      <c r="Q80" s="210">
        <v>61.616470588235288</v>
      </c>
      <c r="R80" s="210">
        <v>61.616470588235288</v>
      </c>
      <c r="S80" s="210">
        <v>61.616470588235288</v>
      </c>
      <c r="T80" s="210">
        <f t="shared" si="21"/>
        <v>204.91058823529409</v>
      </c>
      <c r="U80" s="210">
        <v>68.3035294117647</v>
      </c>
      <c r="V80" s="210">
        <v>68.3035294117647</v>
      </c>
      <c r="W80" s="210">
        <v>68.3035294117647</v>
      </c>
      <c r="X80" s="211">
        <f t="shared" si="24"/>
        <v>145.34117647058824</v>
      </c>
      <c r="Y80" s="212">
        <f t="shared" si="13"/>
        <v>96</v>
      </c>
      <c r="Z80" s="212">
        <v>85</v>
      </c>
      <c r="AA80" s="212">
        <v>1</v>
      </c>
      <c r="AB80" s="212">
        <v>0</v>
      </c>
      <c r="AC80" s="212">
        <v>10</v>
      </c>
      <c r="AD80" s="213">
        <f t="shared" si="22"/>
        <v>66.05148130160272</v>
      </c>
      <c r="AE80" s="214">
        <f t="shared" si="23"/>
        <v>16.551724137931036</v>
      </c>
    </row>
    <row r="81" spans="1:31" ht="18" hidden="1" outlineLevel="1" x14ac:dyDescent="0.2">
      <c r="A81" s="223">
        <v>11</v>
      </c>
      <c r="B81" s="224" t="s">
        <v>64</v>
      </c>
      <c r="C81" s="210">
        <f t="shared" si="17"/>
        <v>505</v>
      </c>
      <c r="D81" s="210">
        <v>390</v>
      </c>
      <c r="E81" s="210">
        <v>15</v>
      </c>
      <c r="F81" s="210">
        <v>40</v>
      </c>
      <c r="G81" s="210">
        <v>60</v>
      </c>
      <c r="H81" s="210">
        <f t="shared" si="18"/>
        <v>49.19294117647059</v>
      </c>
      <c r="I81" s="210">
        <v>16.39764705882353</v>
      </c>
      <c r="J81" s="210">
        <v>16.39764705882353</v>
      </c>
      <c r="K81" s="210">
        <v>16.39764705882353</v>
      </c>
      <c r="L81" s="210">
        <f t="shared" si="19"/>
        <v>116.4470588235294</v>
      </c>
      <c r="M81" s="210">
        <v>38.677058823529414</v>
      </c>
      <c r="N81" s="210">
        <v>38.677058823529414</v>
      </c>
      <c r="O81" s="210">
        <v>39.092941176470582</v>
      </c>
      <c r="P81" s="210">
        <f t="shared" si="20"/>
        <v>160.94647058823529</v>
      </c>
      <c r="Q81" s="210">
        <v>53.648823529411764</v>
      </c>
      <c r="R81" s="210">
        <v>53.648823529411764</v>
      </c>
      <c r="S81" s="210">
        <v>53.648823529411764</v>
      </c>
      <c r="T81" s="210">
        <f t="shared" si="21"/>
        <v>178.4135294117647</v>
      </c>
      <c r="U81" s="210">
        <v>59.471176470588233</v>
      </c>
      <c r="V81" s="210">
        <v>59.471176470588233</v>
      </c>
      <c r="W81" s="210">
        <v>59.471176470588233</v>
      </c>
      <c r="X81" s="211">
        <f t="shared" si="24"/>
        <v>126.54705882352943</v>
      </c>
      <c r="Y81" s="212">
        <f t="shared" si="13"/>
        <v>70</v>
      </c>
      <c r="Z81" s="212">
        <v>61</v>
      </c>
      <c r="AA81" s="212">
        <v>2</v>
      </c>
      <c r="AB81" s="212">
        <v>0</v>
      </c>
      <c r="AC81" s="212">
        <v>7</v>
      </c>
      <c r="AD81" s="213">
        <f t="shared" si="22"/>
        <v>55.315390693998964</v>
      </c>
      <c r="AE81" s="214">
        <f t="shared" si="23"/>
        <v>13.861386138613863</v>
      </c>
    </row>
    <row r="82" spans="1:31" ht="18" hidden="1" outlineLevel="1" x14ac:dyDescent="0.2">
      <c r="A82" s="223">
        <v>12</v>
      </c>
      <c r="B82" s="224" t="s">
        <v>65</v>
      </c>
      <c r="C82" s="210">
        <f t="shared" si="17"/>
        <v>930</v>
      </c>
      <c r="D82" s="210">
        <v>750</v>
      </c>
      <c r="E82" s="210">
        <v>30</v>
      </c>
      <c r="F82" s="210">
        <v>50</v>
      </c>
      <c r="G82" s="210">
        <v>100</v>
      </c>
      <c r="H82" s="210">
        <f t="shared" si="18"/>
        <v>90.592941176470589</v>
      </c>
      <c r="I82" s="210">
        <v>30.197647058823531</v>
      </c>
      <c r="J82" s="210">
        <v>30.197647058823531</v>
      </c>
      <c r="K82" s="210">
        <v>30.197647058823531</v>
      </c>
      <c r="L82" s="210">
        <f t="shared" si="19"/>
        <v>214.4470588235294</v>
      </c>
      <c r="M82" s="210">
        <v>71.227058823529418</v>
      </c>
      <c r="N82" s="210">
        <v>71.227058823529418</v>
      </c>
      <c r="O82" s="210">
        <v>71.99294117647058</v>
      </c>
      <c r="P82" s="210">
        <f t="shared" si="20"/>
        <v>296.39647058823527</v>
      </c>
      <c r="Q82" s="210">
        <v>98.798823529411763</v>
      </c>
      <c r="R82" s="210">
        <v>98.798823529411763</v>
      </c>
      <c r="S82" s="210">
        <v>98.798823529411763</v>
      </c>
      <c r="T82" s="210">
        <f t="shared" si="21"/>
        <v>328.5635294117647</v>
      </c>
      <c r="U82" s="210">
        <v>109.52117647058823</v>
      </c>
      <c r="V82" s="210">
        <v>109.52117647058823</v>
      </c>
      <c r="W82" s="210">
        <v>109.52117647058823</v>
      </c>
      <c r="X82" s="211">
        <f t="shared" si="24"/>
        <v>233.04705882352943</v>
      </c>
      <c r="Y82" s="212">
        <f t="shared" si="13"/>
        <v>174</v>
      </c>
      <c r="Z82" s="212">
        <v>153</v>
      </c>
      <c r="AA82" s="212">
        <v>1</v>
      </c>
      <c r="AB82" s="212">
        <v>3</v>
      </c>
      <c r="AC82" s="212">
        <v>17</v>
      </c>
      <c r="AD82" s="213">
        <f t="shared" si="22"/>
        <v>74.663031955171888</v>
      </c>
      <c r="AE82" s="214">
        <f t="shared" si="23"/>
        <v>18.70967741935484</v>
      </c>
    </row>
    <row r="83" spans="1:31" ht="18" hidden="1" outlineLevel="1" x14ac:dyDescent="0.2">
      <c r="A83" s="223">
        <v>13</v>
      </c>
      <c r="B83" s="224" t="s">
        <v>66</v>
      </c>
      <c r="C83" s="210">
        <f t="shared" si="17"/>
        <v>870</v>
      </c>
      <c r="D83" s="210">
        <v>695</v>
      </c>
      <c r="E83" s="210">
        <v>25</v>
      </c>
      <c r="F83" s="210">
        <v>50</v>
      </c>
      <c r="G83" s="210">
        <v>100</v>
      </c>
      <c r="H83" s="210">
        <f t="shared" si="18"/>
        <v>84.748235294117649</v>
      </c>
      <c r="I83" s="210">
        <v>28.249411764705883</v>
      </c>
      <c r="J83" s="210">
        <v>28.249411764705883</v>
      </c>
      <c r="K83" s="210">
        <v>28.249411764705883</v>
      </c>
      <c r="L83" s="210">
        <f t="shared" si="19"/>
        <v>200.61176470588236</v>
      </c>
      <c r="M83" s="210">
        <v>66.631764705882361</v>
      </c>
      <c r="N83" s="210">
        <v>66.631764705882361</v>
      </c>
      <c r="O83" s="210">
        <v>67.348235294117643</v>
      </c>
      <c r="P83" s="210">
        <f t="shared" si="20"/>
        <v>277.2741176470588</v>
      </c>
      <c r="Q83" s="210">
        <v>92.424705882352939</v>
      </c>
      <c r="R83" s="210">
        <v>92.424705882352939</v>
      </c>
      <c r="S83" s="210">
        <v>92.424705882352939</v>
      </c>
      <c r="T83" s="210">
        <f t="shared" si="21"/>
        <v>307.36588235294118</v>
      </c>
      <c r="U83" s="210">
        <v>102.45529411764706</v>
      </c>
      <c r="V83" s="210">
        <v>102.45529411764706</v>
      </c>
      <c r="W83" s="210">
        <v>102.45529411764706</v>
      </c>
      <c r="X83" s="211">
        <f t="shared" si="24"/>
        <v>218.01176470588234</v>
      </c>
      <c r="Y83" s="212">
        <f t="shared" si="13"/>
        <v>151</v>
      </c>
      <c r="Z83" s="212">
        <v>128</v>
      </c>
      <c r="AA83" s="212">
        <v>4</v>
      </c>
      <c r="AB83" s="212">
        <v>0</v>
      </c>
      <c r="AC83" s="212">
        <v>19</v>
      </c>
      <c r="AD83" s="213">
        <f t="shared" si="22"/>
        <v>69.262317198208407</v>
      </c>
      <c r="AE83" s="214">
        <f t="shared" si="23"/>
        <v>17.356321839080461</v>
      </c>
    </row>
    <row r="84" spans="1:31" ht="18" hidden="1" outlineLevel="1" x14ac:dyDescent="0.2">
      <c r="A84" s="223">
        <v>14</v>
      </c>
      <c r="B84" s="224" t="s">
        <v>67</v>
      </c>
      <c r="C84" s="210">
        <f t="shared" si="17"/>
        <v>570</v>
      </c>
      <c r="D84" s="210">
        <v>435</v>
      </c>
      <c r="E84" s="210">
        <v>25</v>
      </c>
      <c r="F84" s="210">
        <v>40</v>
      </c>
      <c r="G84" s="210">
        <v>70</v>
      </c>
      <c r="H84" s="210">
        <f t="shared" si="18"/>
        <v>55.52470588235294</v>
      </c>
      <c r="I84" s="210">
        <v>18.508235294117647</v>
      </c>
      <c r="J84" s="210">
        <v>18.508235294117647</v>
      </c>
      <c r="K84" s="210">
        <v>18.508235294117647</v>
      </c>
      <c r="L84" s="210">
        <f t="shared" si="19"/>
        <v>131.43529411764706</v>
      </c>
      <c r="M84" s="210">
        <v>43.65529411764706</v>
      </c>
      <c r="N84" s="210">
        <v>43.65529411764706</v>
      </c>
      <c r="O84" s="210">
        <v>44.124705882352934</v>
      </c>
      <c r="P84" s="210">
        <f t="shared" si="20"/>
        <v>181.66235294117644</v>
      </c>
      <c r="Q84" s="210">
        <v>60.554117647058817</v>
      </c>
      <c r="R84" s="210">
        <v>60.554117647058817</v>
      </c>
      <c r="S84" s="210">
        <v>60.554117647058817</v>
      </c>
      <c r="T84" s="210">
        <f t="shared" si="21"/>
        <v>201.37764705882353</v>
      </c>
      <c r="U84" s="210">
        <v>67.125882352941176</v>
      </c>
      <c r="V84" s="210">
        <v>67.125882352941176</v>
      </c>
      <c r="W84" s="210">
        <v>67.125882352941176</v>
      </c>
      <c r="X84" s="211">
        <f t="shared" si="24"/>
        <v>142.83529411764707</v>
      </c>
      <c r="Y84" s="212">
        <f t="shared" si="13"/>
        <v>91</v>
      </c>
      <c r="Z84" s="212">
        <v>65</v>
      </c>
      <c r="AA84" s="212">
        <v>0</v>
      </c>
      <c r="AB84" s="212">
        <v>6</v>
      </c>
      <c r="AC84" s="212">
        <v>20</v>
      </c>
      <c r="AD84" s="213">
        <f t="shared" si="22"/>
        <v>63.709743843176014</v>
      </c>
      <c r="AE84" s="214">
        <f t="shared" si="23"/>
        <v>15.964912280701753</v>
      </c>
    </row>
    <row r="85" spans="1:31" ht="18" hidden="1" outlineLevel="1" x14ac:dyDescent="0.2">
      <c r="A85" s="223">
        <v>15</v>
      </c>
      <c r="B85" s="224" t="s">
        <v>68</v>
      </c>
      <c r="C85" s="210">
        <f t="shared" si="17"/>
        <v>865</v>
      </c>
      <c r="D85" s="210">
        <v>690</v>
      </c>
      <c r="E85" s="210">
        <v>25</v>
      </c>
      <c r="F85" s="210">
        <v>50</v>
      </c>
      <c r="G85" s="210">
        <v>100</v>
      </c>
      <c r="H85" s="210">
        <f t="shared" si="18"/>
        <v>84.261176470588239</v>
      </c>
      <c r="I85" s="210">
        <v>28.087058823529414</v>
      </c>
      <c r="J85" s="210">
        <v>28.087058823529414</v>
      </c>
      <c r="K85" s="210">
        <v>28.087058823529414</v>
      </c>
      <c r="L85" s="210">
        <f t="shared" si="19"/>
        <v>199.45882352941175</v>
      </c>
      <c r="M85" s="210">
        <v>66.248823529411766</v>
      </c>
      <c r="N85" s="210">
        <v>66.248823529411766</v>
      </c>
      <c r="O85" s="210">
        <v>66.961176470588228</v>
      </c>
      <c r="P85" s="210">
        <f t="shared" si="20"/>
        <v>275.68058823529412</v>
      </c>
      <c r="Q85" s="210">
        <v>91.893529411764703</v>
      </c>
      <c r="R85" s="210">
        <v>91.893529411764703</v>
      </c>
      <c r="S85" s="210">
        <v>91.893529411764703</v>
      </c>
      <c r="T85" s="210">
        <f t="shared" si="21"/>
        <v>305.59941176470585</v>
      </c>
      <c r="U85" s="210">
        <v>101.86647058823529</v>
      </c>
      <c r="V85" s="210">
        <v>101.86647058823529</v>
      </c>
      <c r="W85" s="210">
        <v>101.86647058823529</v>
      </c>
      <c r="X85" s="211">
        <f t="shared" si="24"/>
        <v>216.75882352941176</v>
      </c>
      <c r="Y85" s="212">
        <f t="shared" si="13"/>
        <v>146</v>
      </c>
      <c r="Z85" s="212">
        <v>126</v>
      </c>
      <c r="AA85" s="212">
        <v>0</v>
      </c>
      <c r="AB85" s="212">
        <v>0</v>
      </c>
      <c r="AC85" s="212">
        <v>20</v>
      </c>
      <c r="AD85" s="213">
        <f t="shared" si="22"/>
        <v>67.35596624060355</v>
      </c>
      <c r="AE85" s="214">
        <f t="shared" si="23"/>
        <v>16.878612716763005</v>
      </c>
    </row>
    <row r="86" spans="1:31" ht="33" customHeight="1" collapsed="1" x14ac:dyDescent="0.2">
      <c r="A86" s="208">
        <v>6</v>
      </c>
      <c r="B86" s="209" t="s">
        <v>281</v>
      </c>
      <c r="C86" s="210">
        <f t="shared" si="17"/>
        <v>2500</v>
      </c>
      <c r="D86" s="210">
        <v>1815</v>
      </c>
      <c r="E86" s="210">
        <v>125</v>
      </c>
      <c r="F86" s="210">
        <v>150</v>
      </c>
      <c r="G86" s="210">
        <v>410</v>
      </c>
      <c r="H86" s="210">
        <f t="shared" si="18"/>
        <v>264</v>
      </c>
      <c r="I86" s="210">
        <v>88</v>
      </c>
      <c r="J86" s="210">
        <v>88</v>
      </c>
      <c r="K86" s="210">
        <v>88</v>
      </c>
      <c r="L86" s="210">
        <f t="shared" si="19"/>
        <v>568</v>
      </c>
      <c r="M86" s="210">
        <v>188</v>
      </c>
      <c r="N86" s="210">
        <v>188</v>
      </c>
      <c r="O86" s="210">
        <v>192</v>
      </c>
      <c r="P86" s="210">
        <f t="shared" si="20"/>
        <v>789</v>
      </c>
      <c r="Q86" s="210">
        <v>263</v>
      </c>
      <c r="R86" s="210">
        <v>263</v>
      </c>
      <c r="S86" s="210">
        <v>263</v>
      </c>
      <c r="T86" s="210">
        <f t="shared" si="21"/>
        <v>879</v>
      </c>
      <c r="U86" s="210">
        <v>293</v>
      </c>
      <c r="V86" s="210">
        <v>293</v>
      </c>
      <c r="W86" s="210">
        <v>293</v>
      </c>
      <c r="X86" s="211">
        <f t="shared" si="24"/>
        <v>640</v>
      </c>
      <c r="Y86" s="212">
        <f t="shared" si="13"/>
        <v>782</v>
      </c>
      <c r="Z86" s="212">
        <f>SUM(Z87:Z97)</f>
        <v>636</v>
      </c>
      <c r="AA86" s="212">
        <f t="shared" ref="AA86:AC86" si="25">SUM(AA87:AA97)</f>
        <v>51</v>
      </c>
      <c r="AB86" s="212">
        <f t="shared" si="25"/>
        <v>4</v>
      </c>
      <c r="AC86" s="212">
        <f t="shared" si="25"/>
        <v>91</v>
      </c>
      <c r="AD86" s="213">
        <f t="shared" si="22"/>
        <v>122.1875</v>
      </c>
      <c r="AE86" s="214">
        <f t="shared" si="23"/>
        <v>31.28</v>
      </c>
    </row>
    <row r="87" spans="1:31" ht="18" hidden="1" outlineLevel="1" x14ac:dyDescent="0.2">
      <c r="A87" s="220">
        <v>1</v>
      </c>
      <c r="B87" s="225" t="s">
        <v>131</v>
      </c>
      <c r="C87" s="222">
        <f t="shared" si="17"/>
        <v>420</v>
      </c>
      <c r="D87" s="226">
        <v>305</v>
      </c>
      <c r="E87" s="226">
        <v>21</v>
      </c>
      <c r="F87" s="226">
        <v>25</v>
      </c>
      <c r="G87" s="226">
        <v>69</v>
      </c>
      <c r="H87" s="226">
        <f t="shared" si="18"/>
        <v>45</v>
      </c>
      <c r="I87" s="227">
        <v>15</v>
      </c>
      <c r="J87" s="227">
        <v>15</v>
      </c>
      <c r="K87" s="227">
        <v>15</v>
      </c>
      <c r="L87" s="227">
        <f t="shared" si="19"/>
        <v>96</v>
      </c>
      <c r="M87" s="227">
        <v>32</v>
      </c>
      <c r="N87" s="227">
        <v>32</v>
      </c>
      <c r="O87" s="227">
        <v>32</v>
      </c>
      <c r="P87" s="227">
        <f t="shared" si="20"/>
        <v>132</v>
      </c>
      <c r="Q87" s="227">
        <v>44</v>
      </c>
      <c r="R87" s="227">
        <v>44</v>
      </c>
      <c r="S87" s="227">
        <v>44</v>
      </c>
      <c r="T87" s="227">
        <f t="shared" si="21"/>
        <v>147</v>
      </c>
      <c r="U87" s="227">
        <v>49</v>
      </c>
      <c r="V87" s="227">
        <v>49</v>
      </c>
      <c r="W87" s="227">
        <v>49</v>
      </c>
      <c r="X87" s="211">
        <f t="shared" si="24"/>
        <v>109</v>
      </c>
      <c r="Y87" s="212">
        <f t="shared" si="13"/>
        <v>148</v>
      </c>
      <c r="Z87" s="212">
        <v>88</v>
      </c>
      <c r="AA87" s="212">
        <v>13</v>
      </c>
      <c r="AB87" s="212">
        <v>0</v>
      </c>
      <c r="AC87" s="212">
        <v>47</v>
      </c>
      <c r="AD87" s="213">
        <f t="shared" si="22"/>
        <v>135.77981651376149</v>
      </c>
      <c r="AE87" s="214">
        <f t="shared" si="23"/>
        <v>35.238095238095241</v>
      </c>
    </row>
    <row r="88" spans="1:31" ht="36" hidden="1" outlineLevel="1" x14ac:dyDescent="0.2">
      <c r="A88" s="220">
        <v>2</v>
      </c>
      <c r="B88" s="225" t="s">
        <v>132</v>
      </c>
      <c r="C88" s="222">
        <f t="shared" si="17"/>
        <v>196</v>
      </c>
      <c r="D88" s="226">
        <v>142</v>
      </c>
      <c r="E88" s="226">
        <v>10</v>
      </c>
      <c r="F88" s="226">
        <v>12</v>
      </c>
      <c r="G88" s="226">
        <v>32</v>
      </c>
      <c r="H88" s="226">
        <f t="shared" si="18"/>
        <v>21</v>
      </c>
      <c r="I88" s="227">
        <v>7</v>
      </c>
      <c r="J88" s="227">
        <v>7</v>
      </c>
      <c r="K88" s="227">
        <v>7</v>
      </c>
      <c r="L88" s="227">
        <f t="shared" si="19"/>
        <v>43</v>
      </c>
      <c r="M88" s="227">
        <v>14</v>
      </c>
      <c r="N88" s="227">
        <v>14</v>
      </c>
      <c r="O88" s="227">
        <v>15</v>
      </c>
      <c r="P88" s="227">
        <f t="shared" si="20"/>
        <v>63</v>
      </c>
      <c r="Q88" s="227">
        <v>21</v>
      </c>
      <c r="R88" s="227">
        <v>21</v>
      </c>
      <c r="S88" s="227">
        <v>21</v>
      </c>
      <c r="T88" s="227">
        <f t="shared" si="21"/>
        <v>69</v>
      </c>
      <c r="U88" s="227">
        <v>23</v>
      </c>
      <c r="V88" s="227">
        <v>23</v>
      </c>
      <c r="W88" s="227">
        <v>23</v>
      </c>
      <c r="X88" s="211">
        <f t="shared" si="24"/>
        <v>49</v>
      </c>
      <c r="Y88" s="212">
        <f t="shared" si="13"/>
        <v>77</v>
      </c>
      <c r="Z88" s="212">
        <v>60</v>
      </c>
      <c r="AA88" s="212">
        <v>1</v>
      </c>
      <c r="AB88" s="212">
        <v>0</v>
      </c>
      <c r="AC88" s="212">
        <v>16</v>
      </c>
      <c r="AD88" s="213">
        <f t="shared" si="22"/>
        <v>157.14285714285714</v>
      </c>
      <c r="AE88" s="214">
        <f t="shared" si="23"/>
        <v>39.285714285714285</v>
      </c>
    </row>
    <row r="89" spans="1:31" ht="18" hidden="1" outlineLevel="1" x14ac:dyDescent="0.2">
      <c r="A89" s="220">
        <v>3</v>
      </c>
      <c r="B89" s="225" t="s">
        <v>133</v>
      </c>
      <c r="C89" s="222">
        <f t="shared" si="17"/>
        <v>3</v>
      </c>
      <c r="D89" s="226">
        <v>3</v>
      </c>
      <c r="E89" s="226">
        <v>0</v>
      </c>
      <c r="F89" s="226">
        <v>0</v>
      </c>
      <c r="G89" s="226">
        <v>0</v>
      </c>
      <c r="H89" s="226">
        <f t="shared" si="18"/>
        <v>0</v>
      </c>
      <c r="I89" s="227">
        <v>0</v>
      </c>
      <c r="J89" s="227">
        <v>0</v>
      </c>
      <c r="K89" s="227">
        <v>0</v>
      </c>
      <c r="L89" s="227">
        <f t="shared" si="19"/>
        <v>0</v>
      </c>
      <c r="M89" s="227">
        <v>0</v>
      </c>
      <c r="N89" s="227">
        <v>0</v>
      </c>
      <c r="O89" s="227">
        <v>0</v>
      </c>
      <c r="P89" s="227">
        <f t="shared" si="20"/>
        <v>3</v>
      </c>
      <c r="Q89" s="227">
        <v>2</v>
      </c>
      <c r="R89" s="227">
        <v>1</v>
      </c>
      <c r="S89" s="227">
        <v>0</v>
      </c>
      <c r="T89" s="227">
        <f t="shared" si="21"/>
        <v>0</v>
      </c>
      <c r="U89" s="227">
        <v>0</v>
      </c>
      <c r="V89" s="227">
        <v>0</v>
      </c>
      <c r="W89" s="227">
        <v>0</v>
      </c>
      <c r="X89" s="211">
        <f t="shared" si="24"/>
        <v>0</v>
      </c>
      <c r="Y89" s="212">
        <f t="shared" si="13"/>
        <v>3</v>
      </c>
      <c r="Z89" s="212">
        <v>3</v>
      </c>
      <c r="AA89" s="212">
        <v>0</v>
      </c>
      <c r="AB89" s="212">
        <v>0</v>
      </c>
      <c r="AC89" s="212">
        <v>0</v>
      </c>
      <c r="AD89" s="213" t="e">
        <f t="shared" si="22"/>
        <v>#DIV/0!</v>
      </c>
      <c r="AE89" s="214">
        <f t="shared" si="23"/>
        <v>100</v>
      </c>
    </row>
    <row r="90" spans="1:31" ht="18" hidden="1" outlineLevel="1" x14ac:dyDescent="0.2">
      <c r="A90" s="220">
        <v>4</v>
      </c>
      <c r="B90" s="225" t="s">
        <v>134</v>
      </c>
      <c r="C90" s="222">
        <f t="shared" si="17"/>
        <v>535</v>
      </c>
      <c r="D90" s="226">
        <v>388</v>
      </c>
      <c r="E90" s="226">
        <v>27</v>
      </c>
      <c r="F90" s="226">
        <v>32</v>
      </c>
      <c r="G90" s="226">
        <v>88</v>
      </c>
      <c r="H90" s="226">
        <f t="shared" si="18"/>
        <v>57</v>
      </c>
      <c r="I90" s="227">
        <v>19</v>
      </c>
      <c r="J90" s="227">
        <v>19</v>
      </c>
      <c r="K90" s="227">
        <v>19</v>
      </c>
      <c r="L90" s="227">
        <f t="shared" si="19"/>
        <v>121</v>
      </c>
      <c r="M90" s="227">
        <v>40</v>
      </c>
      <c r="N90" s="227">
        <v>40</v>
      </c>
      <c r="O90" s="227">
        <v>41</v>
      </c>
      <c r="P90" s="227">
        <f t="shared" si="20"/>
        <v>168</v>
      </c>
      <c r="Q90" s="227">
        <v>56</v>
      </c>
      <c r="R90" s="227">
        <v>56</v>
      </c>
      <c r="S90" s="227">
        <v>56</v>
      </c>
      <c r="T90" s="227">
        <f t="shared" si="21"/>
        <v>189</v>
      </c>
      <c r="U90" s="227">
        <v>63</v>
      </c>
      <c r="V90" s="227">
        <v>63</v>
      </c>
      <c r="W90" s="227">
        <v>63</v>
      </c>
      <c r="X90" s="211">
        <f t="shared" si="24"/>
        <v>137</v>
      </c>
      <c r="Y90" s="212">
        <f t="shared" ref="Y90:Y153" si="26">SUM(Z90:AC90)</f>
        <v>236</v>
      </c>
      <c r="Z90" s="212">
        <v>218</v>
      </c>
      <c r="AA90" s="212">
        <v>10</v>
      </c>
      <c r="AB90" s="212">
        <v>0</v>
      </c>
      <c r="AC90" s="212">
        <v>8</v>
      </c>
      <c r="AD90" s="213">
        <f t="shared" si="22"/>
        <v>172.26277372262771</v>
      </c>
      <c r="AE90" s="214">
        <f t="shared" si="23"/>
        <v>44.112149532710283</v>
      </c>
    </row>
    <row r="91" spans="1:31" ht="18" hidden="1" outlineLevel="1" x14ac:dyDescent="0.2">
      <c r="A91" s="220">
        <v>5</v>
      </c>
      <c r="B91" s="225" t="s">
        <v>135</v>
      </c>
      <c r="C91" s="222">
        <f t="shared" si="17"/>
        <v>207</v>
      </c>
      <c r="D91" s="226">
        <v>151</v>
      </c>
      <c r="E91" s="226">
        <v>10</v>
      </c>
      <c r="F91" s="226">
        <v>12</v>
      </c>
      <c r="G91" s="226">
        <v>34</v>
      </c>
      <c r="H91" s="226">
        <f t="shared" si="18"/>
        <v>21</v>
      </c>
      <c r="I91" s="227">
        <v>7</v>
      </c>
      <c r="J91" s="227">
        <v>7</v>
      </c>
      <c r="K91" s="227">
        <v>7</v>
      </c>
      <c r="L91" s="227">
        <f t="shared" si="19"/>
        <v>48</v>
      </c>
      <c r="M91" s="227">
        <v>16</v>
      </c>
      <c r="N91" s="227">
        <v>16</v>
      </c>
      <c r="O91" s="227">
        <v>16</v>
      </c>
      <c r="P91" s="227">
        <f t="shared" si="20"/>
        <v>66</v>
      </c>
      <c r="Q91" s="227">
        <v>22</v>
      </c>
      <c r="R91" s="227">
        <v>22</v>
      </c>
      <c r="S91" s="227">
        <v>22</v>
      </c>
      <c r="T91" s="227">
        <f t="shared" si="21"/>
        <v>72</v>
      </c>
      <c r="U91" s="227">
        <v>24</v>
      </c>
      <c r="V91" s="227">
        <v>24</v>
      </c>
      <c r="W91" s="227">
        <v>24</v>
      </c>
      <c r="X91" s="211">
        <f t="shared" si="24"/>
        <v>53</v>
      </c>
      <c r="Y91" s="212">
        <f t="shared" si="26"/>
        <v>85</v>
      </c>
      <c r="Z91" s="212">
        <v>78</v>
      </c>
      <c r="AA91" s="212">
        <v>4</v>
      </c>
      <c r="AB91" s="212">
        <v>0</v>
      </c>
      <c r="AC91" s="212">
        <v>3</v>
      </c>
      <c r="AD91" s="213">
        <f t="shared" si="22"/>
        <v>160.37735849056605</v>
      </c>
      <c r="AE91" s="214">
        <f t="shared" si="23"/>
        <v>41.062801932367151</v>
      </c>
    </row>
    <row r="92" spans="1:31" ht="36" hidden="1" outlineLevel="1" x14ac:dyDescent="0.2">
      <c r="A92" s="220">
        <v>6</v>
      </c>
      <c r="B92" s="225" t="s">
        <v>136</v>
      </c>
      <c r="C92" s="222">
        <f t="shared" si="17"/>
        <v>145</v>
      </c>
      <c r="D92" s="226">
        <v>105</v>
      </c>
      <c r="E92" s="226">
        <v>7</v>
      </c>
      <c r="F92" s="226">
        <v>9</v>
      </c>
      <c r="G92" s="226">
        <v>24</v>
      </c>
      <c r="H92" s="226">
        <f t="shared" si="18"/>
        <v>15</v>
      </c>
      <c r="I92" s="227">
        <v>5</v>
      </c>
      <c r="J92" s="227">
        <v>5</v>
      </c>
      <c r="K92" s="227">
        <v>5</v>
      </c>
      <c r="L92" s="227">
        <f t="shared" si="19"/>
        <v>34</v>
      </c>
      <c r="M92" s="227">
        <v>11</v>
      </c>
      <c r="N92" s="227">
        <v>11</v>
      </c>
      <c r="O92" s="227">
        <v>12</v>
      </c>
      <c r="P92" s="227">
        <f t="shared" si="20"/>
        <v>45</v>
      </c>
      <c r="Q92" s="227">
        <v>15</v>
      </c>
      <c r="R92" s="227">
        <v>15</v>
      </c>
      <c r="S92" s="227">
        <v>15</v>
      </c>
      <c r="T92" s="227">
        <f t="shared" si="21"/>
        <v>51</v>
      </c>
      <c r="U92" s="227">
        <v>17</v>
      </c>
      <c r="V92" s="227">
        <v>17</v>
      </c>
      <c r="W92" s="227">
        <v>17</v>
      </c>
      <c r="X92" s="211">
        <f t="shared" si="24"/>
        <v>37</v>
      </c>
      <c r="Y92" s="212">
        <f t="shared" si="26"/>
        <v>28</v>
      </c>
      <c r="Z92" s="212">
        <v>28</v>
      </c>
      <c r="AA92" s="212">
        <v>0</v>
      </c>
      <c r="AB92" s="212">
        <v>0</v>
      </c>
      <c r="AC92" s="212">
        <v>0</v>
      </c>
      <c r="AD92" s="213">
        <f t="shared" si="22"/>
        <v>75.675675675675677</v>
      </c>
      <c r="AE92" s="214">
        <f t="shared" si="23"/>
        <v>19.310344827586206</v>
      </c>
    </row>
    <row r="93" spans="1:31" ht="18" hidden="1" outlineLevel="1" x14ac:dyDescent="0.2">
      <c r="A93" s="220">
        <v>7</v>
      </c>
      <c r="B93" s="225" t="s">
        <v>137</v>
      </c>
      <c r="C93" s="222">
        <f t="shared" si="17"/>
        <v>48</v>
      </c>
      <c r="D93" s="226">
        <v>35</v>
      </c>
      <c r="E93" s="226">
        <v>2</v>
      </c>
      <c r="F93" s="226">
        <v>3</v>
      </c>
      <c r="G93" s="226">
        <v>8</v>
      </c>
      <c r="H93" s="226">
        <f t="shared" si="18"/>
        <v>3</v>
      </c>
      <c r="I93" s="227">
        <v>1</v>
      </c>
      <c r="J93" s="227">
        <v>1</v>
      </c>
      <c r="K93" s="227">
        <v>1</v>
      </c>
      <c r="L93" s="227">
        <f t="shared" si="19"/>
        <v>12</v>
      </c>
      <c r="M93" s="227">
        <v>4</v>
      </c>
      <c r="N93" s="227">
        <v>4</v>
      </c>
      <c r="O93" s="227">
        <v>4</v>
      </c>
      <c r="P93" s="227">
        <f t="shared" si="20"/>
        <v>15</v>
      </c>
      <c r="Q93" s="227">
        <v>5</v>
      </c>
      <c r="R93" s="227">
        <v>5</v>
      </c>
      <c r="S93" s="227">
        <v>5</v>
      </c>
      <c r="T93" s="227">
        <f t="shared" si="21"/>
        <v>18</v>
      </c>
      <c r="U93" s="227">
        <v>6</v>
      </c>
      <c r="V93" s="227">
        <v>6</v>
      </c>
      <c r="W93" s="227">
        <v>6</v>
      </c>
      <c r="X93" s="211">
        <f t="shared" si="24"/>
        <v>11</v>
      </c>
      <c r="Y93" s="212">
        <f t="shared" si="26"/>
        <v>7</v>
      </c>
      <c r="Z93" s="212">
        <v>6</v>
      </c>
      <c r="AA93" s="212">
        <v>0</v>
      </c>
      <c r="AB93" s="212">
        <v>0</v>
      </c>
      <c r="AC93" s="212">
        <v>1</v>
      </c>
      <c r="AD93" s="213">
        <f t="shared" si="22"/>
        <v>63.636363636363633</v>
      </c>
      <c r="AE93" s="214">
        <f t="shared" si="23"/>
        <v>14.583333333333334</v>
      </c>
    </row>
    <row r="94" spans="1:31" ht="36" hidden="1" outlineLevel="1" x14ac:dyDescent="0.2">
      <c r="A94" s="220">
        <v>8</v>
      </c>
      <c r="B94" s="225" t="s">
        <v>138</v>
      </c>
      <c r="C94" s="222">
        <f t="shared" si="17"/>
        <v>501</v>
      </c>
      <c r="D94" s="226">
        <v>363</v>
      </c>
      <c r="E94" s="226">
        <v>26</v>
      </c>
      <c r="F94" s="226">
        <v>30</v>
      </c>
      <c r="G94" s="226">
        <v>82</v>
      </c>
      <c r="H94" s="226">
        <f t="shared" si="18"/>
        <v>54</v>
      </c>
      <c r="I94" s="227">
        <v>18</v>
      </c>
      <c r="J94" s="227">
        <v>18</v>
      </c>
      <c r="K94" s="227">
        <v>18</v>
      </c>
      <c r="L94" s="227">
        <f t="shared" si="19"/>
        <v>111</v>
      </c>
      <c r="M94" s="227">
        <v>37</v>
      </c>
      <c r="N94" s="227">
        <v>37</v>
      </c>
      <c r="O94" s="227">
        <v>37</v>
      </c>
      <c r="P94" s="227">
        <f t="shared" si="20"/>
        <v>159</v>
      </c>
      <c r="Q94" s="227">
        <v>53</v>
      </c>
      <c r="R94" s="227">
        <v>53</v>
      </c>
      <c r="S94" s="227">
        <v>53</v>
      </c>
      <c r="T94" s="227">
        <f t="shared" si="21"/>
        <v>177</v>
      </c>
      <c r="U94" s="227">
        <v>59</v>
      </c>
      <c r="V94" s="227">
        <v>59</v>
      </c>
      <c r="W94" s="227">
        <v>59</v>
      </c>
      <c r="X94" s="211">
        <f t="shared" si="24"/>
        <v>128</v>
      </c>
      <c r="Y94" s="212">
        <f t="shared" si="26"/>
        <v>125</v>
      </c>
      <c r="Z94" s="212">
        <v>99</v>
      </c>
      <c r="AA94" s="212">
        <v>23</v>
      </c>
      <c r="AB94" s="212">
        <v>2</v>
      </c>
      <c r="AC94" s="212">
        <v>1</v>
      </c>
      <c r="AD94" s="213">
        <f t="shared" si="22"/>
        <v>97.65625</v>
      </c>
      <c r="AE94" s="214">
        <f t="shared" si="23"/>
        <v>24.950099800399201</v>
      </c>
    </row>
    <row r="95" spans="1:31" ht="18" hidden="1" outlineLevel="1" x14ac:dyDescent="0.2">
      <c r="A95" s="220">
        <v>9</v>
      </c>
      <c r="B95" s="225" t="s">
        <v>139</v>
      </c>
      <c r="C95" s="222">
        <f t="shared" si="17"/>
        <v>301</v>
      </c>
      <c r="D95" s="226">
        <v>219</v>
      </c>
      <c r="E95" s="226">
        <v>15</v>
      </c>
      <c r="F95" s="226">
        <v>18</v>
      </c>
      <c r="G95" s="226">
        <v>49</v>
      </c>
      <c r="H95" s="226">
        <f t="shared" si="18"/>
        <v>33</v>
      </c>
      <c r="I95" s="227">
        <v>11</v>
      </c>
      <c r="J95" s="227">
        <v>11</v>
      </c>
      <c r="K95" s="227">
        <v>11</v>
      </c>
      <c r="L95" s="227">
        <f t="shared" si="19"/>
        <v>69</v>
      </c>
      <c r="M95" s="227">
        <v>23</v>
      </c>
      <c r="N95" s="227">
        <v>23</v>
      </c>
      <c r="O95" s="227">
        <v>23</v>
      </c>
      <c r="P95" s="227">
        <f t="shared" si="20"/>
        <v>94</v>
      </c>
      <c r="Q95" s="227">
        <v>31</v>
      </c>
      <c r="R95" s="227">
        <v>31</v>
      </c>
      <c r="S95" s="227">
        <v>32</v>
      </c>
      <c r="T95" s="227">
        <f t="shared" si="21"/>
        <v>105</v>
      </c>
      <c r="U95" s="227">
        <v>35</v>
      </c>
      <c r="V95" s="227">
        <v>35</v>
      </c>
      <c r="W95" s="227">
        <v>35</v>
      </c>
      <c r="X95" s="211">
        <f t="shared" si="24"/>
        <v>79</v>
      </c>
      <c r="Y95" s="212">
        <f t="shared" si="26"/>
        <v>32</v>
      </c>
      <c r="Z95" s="212">
        <v>17</v>
      </c>
      <c r="AA95" s="212">
        <v>0</v>
      </c>
      <c r="AB95" s="212">
        <v>0</v>
      </c>
      <c r="AC95" s="212">
        <v>15</v>
      </c>
      <c r="AD95" s="213">
        <f t="shared" si="22"/>
        <v>40.506329113924053</v>
      </c>
      <c r="AE95" s="214">
        <f t="shared" si="23"/>
        <v>10.631229235880399</v>
      </c>
    </row>
    <row r="96" spans="1:31" ht="18" hidden="1" outlineLevel="1" x14ac:dyDescent="0.2">
      <c r="A96" s="220">
        <v>10</v>
      </c>
      <c r="B96" s="225" t="s">
        <v>140</v>
      </c>
      <c r="C96" s="222">
        <f t="shared" si="17"/>
        <v>17</v>
      </c>
      <c r="D96" s="226">
        <v>12</v>
      </c>
      <c r="E96" s="226">
        <v>1</v>
      </c>
      <c r="F96" s="226">
        <v>1</v>
      </c>
      <c r="G96" s="226">
        <v>3</v>
      </c>
      <c r="H96" s="226">
        <f t="shared" si="18"/>
        <v>3</v>
      </c>
      <c r="I96" s="227">
        <v>1</v>
      </c>
      <c r="J96" s="227">
        <v>1</v>
      </c>
      <c r="K96" s="227">
        <v>1</v>
      </c>
      <c r="L96" s="227">
        <f t="shared" si="19"/>
        <v>3</v>
      </c>
      <c r="M96" s="227">
        <v>1</v>
      </c>
      <c r="N96" s="227">
        <v>1</v>
      </c>
      <c r="O96" s="227">
        <v>1</v>
      </c>
      <c r="P96" s="227">
        <f t="shared" si="20"/>
        <v>5</v>
      </c>
      <c r="Q96" s="227">
        <v>1</v>
      </c>
      <c r="R96" s="227">
        <v>2</v>
      </c>
      <c r="S96" s="227">
        <v>2</v>
      </c>
      <c r="T96" s="227">
        <f t="shared" si="21"/>
        <v>6</v>
      </c>
      <c r="U96" s="227">
        <v>2</v>
      </c>
      <c r="V96" s="227">
        <v>2</v>
      </c>
      <c r="W96" s="227">
        <v>2</v>
      </c>
      <c r="X96" s="211">
        <f t="shared" si="24"/>
        <v>5</v>
      </c>
      <c r="Y96" s="212">
        <f t="shared" si="26"/>
        <v>8</v>
      </c>
      <c r="Z96" s="212">
        <v>8</v>
      </c>
      <c r="AA96" s="212">
        <v>0</v>
      </c>
      <c r="AB96" s="212">
        <v>0</v>
      </c>
      <c r="AC96" s="212">
        <v>0</v>
      </c>
      <c r="AD96" s="213">
        <f t="shared" si="22"/>
        <v>160</v>
      </c>
      <c r="AE96" s="214">
        <f t="shared" si="23"/>
        <v>47.058823529411761</v>
      </c>
    </row>
    <row r="97" spans="1:31" ht="18" hidden="1" outlineLevel="1" x14ac:dyDescent="0.2">
      <c r="A97" s="220">
        <v>11</v>
      </c>
      <c r="B97" s="225" t="s">
        <v>141</v>
      </c>
      <c r="C97" s="222">
        <f t="shared" si="17"/>
        <v>127</v>
      </c>
      <c r="D97" s="226">
        <v>92</v>
      </c>
      <c r="E97" s="226">
        <v>6</v>
      </c>
      <c r="F97" s="226">
        <v>8</v>
      </c>
      <c r="G97" s="226">
        <v>21</v>
      </c>
      <c r="H97" s="226">
        <f t="shared" si="18"/>
        <v>12</v>
      </c>
      <c r="I97" s="227">
        <v>4</v>
      </c>
      <c r="J97" s="227">
        <v>4</v>
      </c>
      <c r="K97" s="227">
        <v>4</v>
      </c>
      <c r="L97" s="227">
        <f t="shared" si="19"/>
        <v>31</v>
      </c>
      <c r="M97" s="227">
        <v>10</v>
      </c>
      <c r="N97" s="227">
        <v>10</v>
      </c>
      <c r="O97" s="227">
        <v>11</v>
      </c>
      <c r="P97" s="227">
        <f t="shared" si="20"/>
        <v>39</v>
      </c>
      <c r="Q97" s="227">
        <v>13</v>
      </c>
      <c r="R97" s="227">
        <v>13</v>
      </c>
      <c r="S97" s="227">
        <v>13</v>
      </c>
      <c r="T97" s="227">
        <f t="shared" si="21"/>
        <v>45</v>
      </c>
      <c r="U97" s="227">
        <v>15</v>
      </c>
      <c r="V97" s="227">
        <v>15</v>
      </c>
      <c r="W97" s="227">
        <v>15</v>
      </c>
      <c r="X97" s="211">
        <f t="shared" si="24"/>
        <v>32</v>
      </c>
      <c r="Y97" s="212">
        <f t="shared" si="26"/>
        <v>33</v>
      </c>
      <c r="Z97" s="212">
        <v>31</v>
      </c>
      <c r="AA97" s="212">
        <v>0</v>
      </c>
      <c r="AB97" s="212">
        <v>2</v>
      </c>
      <c r="AC97" s="212">
        <v>0</v>
      </c>
      <c r="AD97" s="213">
        <f t="shared" si="22"/>
        <v>103.125</v>
      </c>
      <c r="AE97" s="214">
        <f t="shared" si="23"/>
        <v>25.984251968503933</v>
      </c>
    </row>
    <row r="98" spans="1:31" ht="33" customHeight="1" collapsed="1" x14ac:dyDescent="0.2">
      <c r="A98" s="208">
        <v>7</v>
      </c>
      <c r="B98" s="209" t="s">
        <v>282</v>
      </c>
      <c r="C98" s="210">
        <f t="shared" si="17"/>
        <v>14500</v>
      </c>
      <c r="D98" s="210">
        <v>10850</v>
      </c>
      <c r="E98" s="210">
        <v>900</v>
      </c>
      <c r="F98" s="210">
        <v>600</v>
      </c>
      <c r="G98" s="210">
        <v>2150</v>
      </c>
      <c r="H98" s="210">
        <f t="shared" si="18"/>
        <v>1425</v>
      </c>
      <c r="I98" s="210">
        <v>475</v>
      </c>
      <c r="J98" s="210">
        <v>475</v>
      </c>
      <c r="K98" s="210">
        <v>475</v>
      </c>
      <c r="L98" s="210">
        <f t="shared" si="19"/>
        <v>3331</v>
      </c>
      <c r="M98" s="210">
        <v>1110</v>
      </c>
      <c r="N98" s="210">
        <v>1110</v>
      </c>
      <c r="O98" s="210">
        <v>1111</v>
      </c>
      <c r="P98" s="210">
        <f t="shared" si="20"/>
        <v>4434</v>
      </c>
      <c r="Q98" s="210">
        <v>1478</v>
      </c>
      <c r="R98" s="210">
        <v>1478</v>
      </c>
      <c r="S98" s="210">
        <v>1478</v>
      </c>
      <c r="T98" s="210">
        <f t="shared" si="21"/>
        <v>5310</v>
      </c>
      <c r="U98" s="210">
        <v>1770</v>
      </c>
      <c r="V98" s="210">
        <v>1770</v>
      </c>
      <c r="W98" s="210">
        <v>1770</v>
      </c>
      <c r="X98" s="211">
        <f t="shared" si="24"/>
        <v>3645</v>
      </c>
      <c r="Y98" s="212">
        <f t="shared" si="26"/>
        <v>4316</v>
      </c>
      <c r="Z98" s="212">
        <f>SUM(Z99:Z112)</f>
        <v>3684</v>
      </c>
      <c r="AA98" s="212">
        <f t="shared" ref="AA98:AC98" si="27">SUM(AA99:AA112)</f>
        <v>44</v>
      </c>
      <c r="AB98" s="212">
        <f t="shared" si="27"/>
        <v>16</v>
      </c>
      <c r="AC98" s="212">
        <f t="shared" si="27"/>
        <v>572</v>
      </c>
      <c r="AD98" s="213">
        <f t="shared" si="22"/>
        <v>118.40877914951989</v>
      </c>
      <c r="AE98" s="214">
        <f t="shared" si="23"/>
        <v>29.765517241379307</v>
      </c>
    </row>
    <row r="99" spans="1:31" ht="18" hidden="1" outlineLevel="1" x14ac:dyDescent="0.2">
      <c r="A99" s="228">
        <v>1</v>
      </c>
      <c r="B99" s="229" t="s">
        <v>174</v>
      </c>
      <c r="C99" s="230">
        <f t="shared" si="17"/>
        <v>1531</v>
      </c>
      <c r="D99" s="231">
        <v>1029</v>
      </c>
      <c r="E99" s="231">
        <v>189</v>
      </c>
      <c r="F99" s="231">
        <v>150</v>
      </c>
      <c r="G99" s="231">
        <v>70</v>
      </c>
      <c r="H99" s="232">
        <f t="shared" si="18"/>
        <v>740</v>
      </c>
      <c r="I99" s="232">
        <v>620</v>
      </c>
      <c r="J99" s="232">
        <v>80</v>
      </c>
      <c r="K99" s="232">
        <v>40</v>
      </c>
      <c r="L99" s="232">
        <f t="shared" si="19"/>
        <v>290</v>
      </c>
      <c r="M99" s="232">
        <v>65</v>
      </c>
      <c r="N99" s="232">
        <v>185</v>
      </c>
      <c r="O99" s="223">
        <v>40</v>
      </c>
      <c r="P99" s="223">
        <f t="shared" si="20"/>
        <v>185</v>
      </c>
      <c r="Q99" s="223">
        <v>45</v>
      </c>
      <c r="R99" s="223">
        <v>45</v>
      </c>
      <c r="S99" s="232">
        <v>95</v>
      </c>
      <c r="T99" s="232">
        <f t="shared" si="21"/>
        <v>316</v>
      </c>
      <c r="U99" s="232">
        <v>95</v>
      </c>
      <c r="V99" s="232">
        <v>96</v>
      </c>
      <c r="W99" s="232">
        <v>125</v>
      </c>
      <c r="X99" s="211">
        <f t="shared" si="24"/>
        <v>990</v>
      </c>
      <c r="Y99" s="212">
        <f t="shared" si="26"/>
        <v>233</v>
      </c>
      <c r="Z99" s="212">
        <v>186</v>
      </c>
      <c r="AA99" s="212">
        <v>8</v>
      </c>
      <c r="AB99" s="212">
        <v>3</v>
      </c>
      <c r="AC99" s="212">
        <v>36</v>
      </c>
      <c r="AD99" s="213">
        <f t="shared" si="22"/>
        <v>23.535353535353533</v>
      </c>
      <c r="AE99" s="214">
        <f t="shared" si="23"/>
        <v>15.218811234487264</v>
      </c>
    </row>
    <row r="100" spans="1:31" ht="18" hidden="1" outlineLevel="1" x14ac:dyDescent="0.2">
      <c r="A100" s="228">
        <v>2</v>
      </c>
      <c r="B100" s="229" t="s">
        <v>175</v>
      </c>
      <c r="C100" s="230">
        <f t="shared" si="17"/>
        <v>915</v>
      </c>
      <c r="D100" s="231">
        <v>580</v>
      </c>
      <c r="E100" s="231">
        <v>100</v>
      </c>
      <c r="F100" s="231">
        <v>100</v>
      </c>
      <c r="G100" s="231">
        <v>30</v>
      </c>
      <c r="H100" s="232">
        <f t="shared" si="18"/>
        <v>425</v>
      </c>
      <c r="I100" s="232">
        <v>350</v>
      </c>
      <c r="J100" s="232">
        <v>50</v>
      </c>
      <c r="K100" s="232">
        <v>25</v>
      </c>
      <c r="L100" s="232">
        <f t="shared" si="19"/>
        <v>170</v>
      </c>
      <c r="M100" s="232">
        <v>35</v>
      </c>
      <c r="N100" s="232">
        <v>115</v>
      </c>
      <c r="O100" s="223">
        <v>20</v>
      </c>
      <c r="P100" s="223">
        <f t="shared" si="20"/>
        <v>100</v>
      </c>
      <c r="Q100" s="223">
        <v>15</v>
      </c>
      <c r="R100" s="223">
        <v>15</v>
      </c>
      <c r="S100" s="232">
        <v>70</v>
      </c>
      <c r="T100" s="232">
        <f t="shared" si="21"/>
        <v>220</v>
      </c>
      <c r="U100" s="232">
        <v>70</v>
      </c>
      <c r="V100" s="232">
        <v>70</v>
      </c>
      <c r="W100" s="232">
        <v>80</v>
      </c>
      <c r="X100" s="211">
        <f t="shared" si="24"/>
        <v>575</v>
      </c>
      <c r="Y100" s="212">
        <f t="shared" si="26"/>
        <v>131</v>
      </c>
      <c r="Z100" s="212">
        <v>97</v>
      </c>
      <c r="AA100" s="212">
        <v>2</v>
      </c>
      <c r="AB100" s="212">
        <v>1</v>
      </c>
      <c r="AC100" s="212">
        <v>31</v>
      </c>
      <c r="AD100" s="213">
        <f t="shared" si="22"/>
        <v>22.782608695652172</v>
      </c>
      <c r="AE100" s="214">
        <f t="shared" si="23"/>
        <v>14.316939890710382</v>
      </c>
    </row>
    <row r="101" spans="1:31" ht="18" hidden="1" outlineLevel="1" x14ac:dyDescent="0.2">
      <c r="A101" s="228">
        <v>3</v>
      </c>
      <c r="B101" s="229" t="s">
        <v>176</v>
      </c>
      <c r="C101" s="230">
        <f t="shared" si="17"/>
        <v>845</v>
      </c>
      <c r="D101" s="231">
        <v>543</v>
      </c>
      <c r="E101" s="231">
        <v>105</v>
      </c>
      <c r="F101" s="231">
        <v>90</v>
      </c>
      <c r="G101" s="231">
        <v>28</v>
      </c>
      <c r="H101" s="232">
        <f t="shared" si="18"/>
        <v>380</v>
      </c>
      <c r="I101" s="232">
        <v>320</v>
      </c>
      <c r="J101" s="232">
        <v>40</v>
      </c>
      <c r="K101" s="232">
        <v>20</v>
      </c>
      <c r="L101" s="232">
        <f t="shared" si="19"/>
        <v>155</v>
      </c>
      <c r="M101" s="232">
        <v>30</v>
      </c>
      <c r="N101" s="232">
        <v>105</v>
      </c>
      <c r="O101" s="223">
        <v>20</v>
      </c>
      <c r="P101" s="223">
        <f t="shared" si="20"/>
        <v>110</v>
      </c>
      <c r="Q101" s="223">
        <v>25</v>
      </c>
      <c r="R101" s="223">
        <v>25</v>
      </c>
      <c r="S101" s="232">
        <v>60</v>
      </c>
      <c r="T101" s="232">
        <f t="shared" si="21"/>
        <v>200</v>
      </c>
      <c r="U101" s="232">
        <v>60</v>
      </c>
      <c r="V101" s="232">
        <v>60</v>
      </c>
      <c r="W101" s="232">
        <v>80</v>
      </c>
      <c r="X101" s="211">
        <f t="shared" si="24"/>
        <v>515</v>
      </c>
      <c r="Y101" s="212">
        <f t="shared" si="26"/>
        <v>149</v>
      </c>
      <c r="Z101" s="212">
        <v>118</v>
      </c>
      <c r="AA101" s="212">
        <v>0</v>
      </c>
      <c r="AB101" s="212">
        <v>3</v>
      </c>
      <c r="AC101" s="212">
        <v>28</v>
      </c>
      <c r="AD101" s="213">
        <f t="shared" si="22"/>
        <v>28.932038834951456</v>
      </c>
      <c r="AE101" s="214">
        <f t="shared" si="23"/>
        <v>17.633136094674555</v>
      </c>
    </row>
    <row r="102" spans="1:31" ht="18" hidden="1" outlineLevel="1" x14ac:dyDescent="0.2">
      <c r="A102" s="228">
        <v>4</v>
      </c>
      <c r="B102" s="229" t="s">
        <v>177</v>
      </c>
      <c r="C102" s="230">
        <f t="shared" si="17"/>
        <v>1310</v>
      </c>
      <c r="D102" s="231">
        <v>810</v>
      </c>
      <c r="E102" s="232">
        <v>140</v>
      </c>
      <c r="F102" s="232">
        <v>120</v>
      </c>
      <c r="G102" s="232">
        <v>30</v>
      </c>
      <c r="H102" s="232">
        <f t="shared" si="18"/>
        <v>625</v>
      </c>
      <c r="I102" s="232">
        <v>520</v>
      </c>
      <c r="J102" s="232">
        <v>70</v>
      </c>
      <c r="K102" s="232">
        <v>35</v>
      </c>
      <c r="L102" s="232">
        <f t="shared" si="19"/>
        <v>230</v>
      </c>
      <c r="M102" s="232">
        <v>40</v>
      </c>
      <c r="N102" s="232">
        <v>150</v>
      </c>
      <c r="O102" s="223">
        <v>40</v>
      </c>
      <c r="P102" s="223">
        <f t="shared" si="20"/>
        <v>175</v>
      </c>
      <c r="Q102" s="223">
        <v>40</v>
      </c>
      <c r="R102" s="223">
        <v>40</v>
      </c>
      <c r="S102" s="232">
        <v>95</v>
      </c>
      <c r="T102" s="232">
        <f t="shared" si="21"/>
        <v>280</v>
      </c>
      <c r="U102" s="232">
        <v>95</v>
      </c>
      <c r="V102" s="232">
        <v>95</v>
      </c>
      <c r="W102" s="232">
        <v>90</v>
      </c>
      <c r="X102" s="211">
        <f t="shared" si="24"/>
        <v>815</v>
      </c>
      <c r="Y102" s="212">
        <f t="shared" si="26"/>
        <v>297</v>
      </c>
      <c r="Z102" s="212">
        <v>257</v>
      </c>
      <c r="AA102" s="212">
        <v>4</v>
      </c>
      <c r="AB102" s="212">
        <v>2</v>
      </c>
      <c r="AC102" s="212">
        <v>34</v>
      </c>
      <c r="AD102" s="213">
        <f t="shared" si="22"/>
        <v>36.441717791411044</v>
      </c>
      <c r="AE102" s="214">
        <f t="shared" si="23"/>
        <v>22.671755725190838</v>
      </c>
    </row>
    <row r="103" spans="1:31" ht="18" hidden="1" outlineLevel="1" x14ac:dyDescent="0.2">
      <c r="A103" s="228">
        <v>5</v>
      </c>
      <c r="B103" s="229" t="s">
        <v>178</v>
      </c>
      <c r="C103" s="230">
        <f t="shared" si="17"/>
        <v>1350</v>
      </c>
      <c r="D103" s="231">
        <v>807</v>
      </c>
      <c r="E103" s="232">
        <v>130</v>
      </c>
      <c r="F103" s="232">
        <v>115</v>
      </c>
      <c r="G103" s="232">
        <v>32</v>
      </c>
      <c r="H103" s="232">
        <f t="shared" si="18"/>
        <v>650</v>
      </c>
      <c r="I103" s="232">
        <v>530</v>
      </c>
      <c r="J103" s="232">
        <v>80</v>
      </c>
      <c r="K103" s="232">
        <v>40</v>
      </c>
      <c r="L103" s="232">
        <f t="shared" si="19"/>
        <v>245</v>
      </c>
      <c r="M103" s="232">
        <v>45</v>
      </c>
      <c r="N103" s="232">
        <v>170</v>
      </c>
      <c r="O103" s="223">
        <v>30</v>
      </c>
      <c r="P103" s="223">
        <f t="shared" si="20"/>
        <v>155</v>
      </c>
      <c r="Q103" s="223">
        <v>35</v>
      </c>
      <c r="R103" s="223">
        <v>35</v>
      </c>
      <c r="S103" s="232">
        <v>85</v>
      </c>
      <c r="T103" s="232">
        <f t="shared" si="21"/>
        <v>300</v>
      </c>
      <c r="U103" s="232">
        <v>85</v>
      </c>
      <c r="V103" s="232">
        <v>85</v>
      </c>
      <c r="W103" s="232">
        <v>130</v>
      </c>
      <c r="X103" s="211">
        <f t="shared" si="24"/>
        <v>865</v>
      </c>
      <c r="Y103" s="212">
        <f t="shared" si="26"/>
        <v>200</v>
      </c>
      <c r="Z103" s="212">
        <v>182</v>
      </c>
      <c r="AA103" s="212">
        <v>3</v>
      </c>
      <c r="AB103" s="212">
        <v>2</v>
      </c>
      <c r="AC103" s="212">
        <v>13</v>
      </c>
      <c r="AD103" s="213">
        <f t="shared" si="22"/>
        <v>23.121387283236995</v>
      </c>
      <c r="AE103" s="214">
        <f t="shared" si="23"/>
        <v>14.814814814814813</v>
      </c>
    </row>
    <row r="104" spans="1:31" ht="18" hidden="1" outlineLevel="1" x14ac:dyDescent="0.2">
      <c r="A104" s="228">
        <v>6</v>
      </c>
      <c r="B104" s="229" t="s">
        <v>179</v>
      </c>
      <c r="C104" s="230">
        <f t="shared" si="17"/>
        <v>1225</v>
      </c>
      <c r="D104" s="231">
        <v>780</v>
      </c>
      <c r="E104" s="232">
        <v>120</v>
      </c>
      <c r="F104" s="232">
        <v>110</v>
      </c>
      <c r="G104" s="232">
        <v>30</v>
      </c>
      <c r="H104" s="232">
        <f t="shared" si="18"/>
        <v>630</v>
      </c>
      <c r="I104" s="232">
        <v>520</v>
      </c>
      <c r="J104" s="232">
        <v>75</v>
      </c>
      <c r="K104" s="232">
        <v>35</v>
      </c>
      <c r="L104" s="232">
        <f t="shared" si="19"/>
        <v>210</v>
      </c>
      <c r="M104" s="232">
        <v>40</v>
      </c>
      <c r="N104" s="232">
        <v>155</v>
      </c>
      <c r="O104" s="223">
        <v>15</v>
      </c>
      <c r="P104" s="223">
        <f t="shared" si="20"/>
        <v>145</v>
      </c>
      <c r="Q104" s="223">
        <v>35</v>
      </c>
      <c r="R104" s="223">
        <v>35</v>
      </c>
      <c r="S104" s="232">
        <v>75</v>
      </c>
      <c r="T104" s="232">
        <f t="shared" si="21"/>
        <v>240</v>
      </c>
      <c r="U104" s="232">
        <v>75</v>
      </c>
      <c r="V104" s="232">
        <v>75</v>
      </c>
      <c r="W104" s="232">
        <v>90</v>
      </c>
      <c r="X104" s="211">
        <f t="shared" si="24"/>
        <v>825</v>
      </c>
      <c r="Y104" s="212">
        <f t="shared" si="26"/>
        <v>576</v>
      </c>
      <c r="Z104" s="212">
        <v>517</v>
      </c>
      <c r="AA104" s="212">
        <v>5</v>
      </c>
      <c r="AB104" s="212">
        <v>1</v>
      </c>
      <c r="AC104" s="212">
        <v>53</v>
      </c>
      <c r="AD104" s="213">
        <f t="shared" si="22"/>
        <v>69.818181818181827</v>
      </c>
      <c r="AE104" s="214">
        <f t="shared" si="23"/>
        <v>47.020408163265301</v>
      </c>
    </row>
    <row r="105" spans="1:31" ht="18" hidden="1" outlineLevel="1" x14ac:dyDescent="0.2">
      <c r="A105" s="228">
        <v>7</v>
      </c>
      <c r="B105" s="229" t="s">
        <v>180</v>
      </c>
      <c r="C105" s="230">
        <f t="shared" si="17"/>
        <v>1255</v>
      </c>
      <c r="D105" s="231">
        <v>775</v>
      </c>
      <c r="E105" s="232">
        <v>120</v>
      </c>
      <c r="F105" s="232">
        <v>115</v>
      </c>
      <c r="G105" s="232">
        <v>25</v>
      </c>
      <c r="H105" s="232">
        <f t="shared" si="18"/>
        <v>615</v>
      </c>
      <c r="I105" s="232">
        <v>515</v>
      </c>
      <c r="J105" s="232">
        <v>65</v>
      </c>
      <c r="K105" s="232">
        <v>35</v>
      </c>
      <c r="L105" s="232">
        <f t="shared" si="19"/>
        <v>215</v>
      </c>
      <c r="M105" s="232">
        <v>40</v>
      </c>
      <c r="N105" s="232">
        <v>145</v>
      </c>
      <c r="O105" s="223">
        <v>30</v>
      </c>
      <c r="P105" s="223">
        <f t="shared" si="20"/>
        <v>160</v>
      </c>
      <c r="Q105" s="223">
        <v>40</v>
      </c>
      <c r="R105" s="223">
        <v>40</v>
      </c>
      <c r="S105" s="232">
        <v>80</v>
      </c>
      <c r="T105" s="232">
        <f t="shared" si="21"/>
        <v>265</v>
      </c>
      <c r="U105" s="232">
        <v>80</v>
      </c>
      <c r="V105" s="232">
        <v>80</v>
      </c>
      <c r="W105" s="232">
        <v>105</v>
      </c>
      <c r="X105" s="211">
        <f t="shared" si="24"/>
        <v>800</v>
      </c>
      <c r="Y105" s="212">
        <f t="shared" si="26"/>
        <v>603</v>
      </c>
      <c r="Z105" s="212">
        <v>552</v>
      </c>
      <c r="AA105" s="212">
        <v>7</v>
      </c>
      <c r="AB105" s="212">
        <v>1</v>
      </c>
      <c r="AC105" s="212">
        <v>43</v>
      </c>
      <c r="AD105" s="213">
        <f t="shared" si="22"/>
        <v>75.375</v>
      </c>
      <c r="AE105" s="214">
        <f t="shared" si="23"/>
        <v>48.047808764940235</v>
      </c>
    </row>
    <row r="106" spans="1:31" ht="18" hidden="1" outlineLevel="1" x14ac:dyDescent="0.2">
      <c r="A106" s="228">
        <v>8</v>
      </c>
      <c r="B106" s="229" t="s">
        <v>181</v>
      </c>
      <c r="C106" s="230">
        <f t="shared" si="17"/>
        <v>1290</v>
      </c>
      <c r="D106" s="231">
        <v>815</v>
      </c>
      <c r="E106" s="232">
        <v>135</v>
      </c>
      <c r="F106" s="232">
        <v>120</v>
      </c>
      <c r="G106" s="232">
        <v>30</v>
      </c>
      <c r="H106" s="232">
        <f t="shared" si="18"/>
        <v>640</v>
      </c>
      <c r="I106" s="232">
        <v>530</v>
      </c>
      <c r="J106" s="232">
        <v>70</v>
      </c>
      <c r="K106" s="232">
        <v>40</v>
      </c>
      <c r="L106" s="232">
        <f t="shared" si="19"/>
        <v>245</v>
      </c>
      <c r="M106" s="232">
        <v>45</v>
      </c>
      <c r="N106" s="232">
        <v>160</v>
      </c>
      <c r="O106" s="223">
        <v>40</v>
      </c>
      <c r="P106" s="223">
        <f t="shared" si="20"/>
        <v>150</v>
      </c>
      <c r="Q106" s="223">
        <v>35</v>
      </c>
      <c r="R106" s="223">
        <v>35</v>
      </c>
      <c r="S106" s="232">
        <v>80</v>
      </c>
      <c r="T106" s="232">
        <f t="shared" si="21"/>
        <v>255</v>
      </c>
      <c r="U106" s="232">
        <v>80</v>
      </c>
      <c r="V106" s="232">
        <v>80</v>
      </c>
      <c r="W106" s="232">
        <v>95</v>
      </c>
      <c r="X106" s="211">
        <f t="shared" si="24"/>
        <v>845</v>
      </c>
      <c r="Y106" s="212">
        <f t="shared" si="26"/>
        <v>612</v>
      </c>
      <c r="Z106" s="212">
        <v>556</v>
      </c>
      <c r="AA106" s="212">
        <v>0</v>
      </c>
      <c r="AB106" s="212">
        <v>0</v>
      </c>
      <c r="AC106" s="212">
        <v>56</v>
      </c>
      <c r="AD106" s="213">
        <f t="shared" si="22"/>
        <v>72.42603550295857</v>
      </c>
      <c r="AE106" s="214">
        <f t="shared" si="23"/>
        <v>47.441860465116278</v>
      </c>
    </row>
    <row r="107" spans="1:31" ht="18" hidden="1" outlineLevel="1" x14ac:dyDescent="0.2">
      <c r="A107" s="228">
        <v>9</v>
      </c>
      <c r="B107" s="229" t="s">
        <v>182</v>
      </c>
      <c r="C107" s="230">
        <f t="shared" si="17"/>
        <v>1219</v>
      </c>
      <c r="D107" s="231">
        <v>765</v>
      </c>
      <c r="E107" s="232">
        <v>125</v>
      </c>
      <c r="F107" s="232">
        <v>120</v>
      </c>
      <c r="G107" s="232">
        <v>25</v>
      </c>
      <c r="H107" s="232">
        <f t="shared" si="18"/>
        <v>590</v>
      </c>
      <c r="I107" s="232">
        <v>495</v>
      </c>
      <c r="J107" s="232">
        <v>60</v>
      </c>
      <c r="K107" s="232">
        <v>35</v>
      </c>
      <c r="L107" s="232">
        <f t="shared" si="19"/>
        <v>229</v>
      </c>
      <c r="M107" s="232">
        <v>40</v>
      </c>
      <c r="N107" s="232">
        <v>150</v>
      </c>
      <c r="O107" s="223">
        <v>39</v>
      </c>
      <c r="P107" s="223">
        <f t="shared" si="20"/>
        <v>145</v>
      </c>
      <c r="Q107" s="223">
        <v>35</v>
      </c>
      <c r="R107" s="223">
        <v>35</v>
      </c>
      <c r="S107" s="232">
        <v>75</v>
      </c>
      <c r="T107" s="232">
        <f t="shared" si="21"/>
        <v>255</v>
      </c>
      <c r="U107" s="232">
        <v>75</v>
      </c>
      <c r="V107" s="232">
        <v>75</v>
      </c>
      <c r="W107" s="232">
        <v>105</v>
      </c>
      <c r="X107" s="211">
        <f t="shared" si="24"/>
        <v>780</v>
      </c>
      <c r="Y107" s="212">
        <f t="shared" si="26"/>
        <v>180</v>
      </c>
      <c r="Z107" s="212">
        <v>141</v>
      </c>
      <c r="AA107" s="212">
        <v>1</v>
      </c>
      <c r="AB107" s="212">
        <v>0</v>
      </c>
      <c r="AC107" s="212">
        <v>38</v>
      </c>
      <c r="AD107" s="213">
        <f t="shared" si="22"/>
        <v>23.076923076923077</v>
      </c>
      <c r="AE107" s="214">
        <f t="shared" si="23"/>
        <v>14.766201804757998</v>
      </c>
    </row>
    <row r="108" spans="1:31" ht="18" hidden="1" outlineLevel="1" x14ac:dyDescent="0.2">
      <c r="A108" s="228">
        <v>10</v>
      </c>
      <c r="B108" s="229" t="s">
        <v>183</v>
      </c>
      <c r="C108" s="230">
        <f t="shared" si="17"/>
        <v>1260</v>
      </c>
      <c r="D108" s="231">
        <v>775</v>
      </c>
      <c r="E108" s="232">
        <v>110</v>
      </c>
      <c r="F108" s="232">
        <v>130</v>
      </c>
      <c r="G108" s="232">
        <v>25</v>
      </c>
      <c r="H108" s="232">
        <f t="shared" si="18"/>
        <v>615</v>
      </c>
      <c r="I108" s="232">
        <v>510</v>
      </c>
      <c r="J108" s="232">
        <v>65</v>
      </c>
      <c r="K108" s="232">
        <v>40</v>
      </c>
      <c r="L108" s="232">
        <f t="shared" si="19"/>
        <v>255</v>
      </c>
      <c r="M108" s="232">
        <v>45</v>
      </c>
      <c r="N108" s="232">
        <v>170</v>
      </c>
      <c r="O108" s="223">
        <v>40</v>
      </c>
      <c r="P108" s="223">
        <f t="shared" si="20"/>
        <v>130</v>
      </c>
      <c r="Q108" s="223">
        <v>30</v>
      </c>
      <c r="R108" s="223">
        <v>30</v>
      </c>
      <c r="S108" s="232">
        <v>70</v>
      </c>
      <c r="T108" s="232">
        <f t="shared" si="21"/>
        <v>260</v>
      </c>
      <c r="U108" s="232">
        <v>70</v>
      </c>
      <c r="V108" s="232">
        <v>70</v>
      </c>
      <c r="W108" s="232">
        <v>120</v>
      </c>
      <c r="X108" s="211">
        <f t="shared" si="24"/>
        <v>830</v>
      </c>
      <c r="Y108" s="212">
        <f t="shared" si="26"/>
        <v>176</v>
      </c>
      <c r="Z108" s="212">
        <v>134</v>
      </c>
      <c r="AA108" s="212">
        <v>5</v>
      </c>
      <c r="AB108" s="212">
        <v>1</v>
      </c>
      <c r="AC108" s="212">
        <v>36</v>
      </c>
      <c r="AD108" s="213">
        <f t="shared" si="22"/>
        <v>21.204819277108435</v>
      </c>
      <c r="AE108" s="214">
        <f t="shared" si="23"/>
        <v>13.968253968253968</v>
      </c>
    </row>
    <row r="109" spans="1:31" ht="18" hidden="1" outlineLevel="1" x14ac:dyDescent="0.2">
      <c r="A109" s="228">
        <v>11</v>
      </c>
      <c r="B109" s="229" t="s">
        <v>184</v>
      </c>
      <c r="C109" s="230">
        <f t="shared" si="17"/>
        <v>1323</v>
      </c>
      <c r="D109" s="231">
        <v>810</v>
      </c>
      <c r="E109" s="232">
        <v>135</v>
      </c>
      <c r="F109" s="232">
        <v>120</v>
      </c>
      <c r="G109" s="232">
        <v>35</v>
      </c>
      <c r="H109" s="232">
        <f t="shared" si="18"/>
        <v>625</v>
      </c>
      <c r="I109" s="232">
        <v>520</v>
      </c>
      <c r="J109" s="232">
        <v>65</v>
      </c>
      <c r="K109" s="232">
        <v>40</v>
      </c>
      <c r="L109" s="232">
        <f t="shared" si="19"/>
        <v>260</v>
      </c>
      <c r="M109" s="232">
        <v>45</v>
      </c>
      <c r="N109" s="232">
        <v>170</v>
      </c>
      <c r="O109" s="223">
        <v>45</v>
      </c>
      <c r="P109" s="223">
        <f t="shared" si="20"/>
        <v>150</v>
      </c>
      <c r="Q109" s="223">
        <v>35</v>
      </c>
      <c r="R109" s="223">
        <v>35</v>
      </c>
      <c r="S109" s="232">
        <v>80</v>
      </c>
      <c r="T109" s="232">
        <f t="shared" si="21"/>
        <v>288</v>
      </c>
      <c r="U109" s="232">
        <v>80</v>
      </c>
      <c r="V109" s="232">
        <v>80</v>
      </c>
      <c r="W109" s="232">
        <v>128</v>
      </c>
      <c r="X109" s="211">
        <f t="shared" si="24"/>
        <v>840</v>
      </c>
      <c r="Y109" s="212">
        <f t="shared" si="26"/>
        <v>311</v>
      </c>
      <c r="Z109" s="212">
        <v>261</v>
      </c>
      <c r="AA109" s="212">
        <v>3</v>
      </c>
      <c r="AB109" s="212">
        <v>0</v>
      </c>
      <c r="AC109" s="212">
        <v>47</v>
      </c>
      <c r="AD109" s="213">
        <f t="shared" si="22"/>
        <v>37.023809523809526</v>
      </c>
      <c r="AE109" s="214">
        <f t="shared" si="23"/>
        <v>23.507180650037792</v>
      </c>
    </row>
    <row r="110" spans="1:31" ht="18" hidden="1" outlineLevel="1" x14ac:dyDescent="0.2">
      <c r="A110" s="228">
        <v>12</v>
      </c>
      <c r="B110" s="229" t="s">
        <v>185</v>
      </c>
      <c r="C110" s="230">
        <f t="shared" si="17"/>
        <v>1355</v>
      </c>
      <c r="D110" s="231">
        <v>825</v>
      </c>
      <c r="E110" s="232">
        <v>140</v>
      </c>
      <c r="F110" s="232">
        <v>120</v>
      </c>
      <c r="G110" s="232">
        <v>35</v>
      </c>
      <c r="H110" s="232">
        <f t="shared" si="18"/>
        <v>640</v>
      </c>
      <c r="I110" s="232">
        <v>530</v>
      </c>
      <c r="J110" s="232">
        <v>70</v>
      </c>
      <c r="K110" s="232">
        <v>40</v>
      </c>
      <c r="L110" s="232">
        <f t="shared" si="19"/>
        <v>265</v>
      </c>
      <c r="M110" s="232">
        <v>45</v>
      </c>
      <c r="N110" s="232">
        <v>175</v>
      </c>
      <c r="O110" s="223">
        <v>45</v>
      </c>
      <c r="P110" s="223">
        <f t="shared" si="20"/>
        <v>170</v>
      </c>
      <c r="Q110" s="223">
        <v>45</v>
      </c>
      <c r="R110" s="223">
        <v>45</v>
      </c>
      <c r="S110" s="232">
        <v>80</v>
      </c>
      <c r="T110" s="232">
        <f t="shared" si="21"/>
        <v>280</v>
      </c>
      <c r="U110" s="232">
        <v>80</v>
      </c>
      <c r="V110" s="232">
        <v>80</v>
      </c>
      <c r="W110" s="232">
        <v>120</v>
      </c>
      <c r="X110" s="211">
        <f t="shared" si="24"/>
        <v>860</v>
      </c>
      <c r="Y110" s="212">
        <f t="shared" si="26"/>
        <v>249</v>
      </c>
      <c r="Z110" s="212">
        <v>148</v>
      </c>
      <c r="AA110" s="212">
        <v>2</v>
      </c>
      <c r="AB110" s="212">
        <v>1</v>
      </c>
      <c r="AC110" s="212">
        <v>98</v>
      </c>
      <c r="AD110" s="213">
        <f t="shared" si="22"/>
        <v>28.953488372093023</v>
      </c>
      <c r="AE110" s="214">
        <f t="shared" si="23"/>
        <v>18.376383763837641</v>
      </c>
    </row>
    <row r="111" spans="1:31" ht="18" hidden="1" outlineLevel="1" x14ac:dyDescent="0.2">
      <c r="A111" s="228">
        <v>13</v>
      </c>
      <c r="B111" s="229" t="s">
        <v>186</v>
      </c>
      <c r="C111" s="230">
        <f t="shared" si="17"/>
        <v>1301</v>
      </c>
      <c r="D111" s="231">
        <v>805</v>
      </c>
      <c r="E111" s="232">
        <v>135</v>
      </c>
      <c r="F111" s="232">
        <v>120</v>
      </c>
      <c r="G111" s="232">
        <v>30</v>
      </c>
      <c r="H111" s="232">
        <f t="shared" si="18"/>
        <v>620</v>
      </c>
      <c r="I111" s="232">
        <v>520</v>
      </c>
      <c r="J111" s="232">
        <v>60</v>
      </c>
      <c r="K111" s="232">
        <v>40</v>
      </c>
      <c r="L111" s="232">
        <f t="shared" si="19"/>
        <v>251</v>
      </c>
      <c r="M111" s="232">
        <v>45</v>
      </c>
      <c r="N111" s="232">
        <v>160</v>
      </c>
      <c r="O111" s="223">
        <v>46</v>
      </c>
      <c r="P111" s="223">
        <f t="shared" si="20"/>
        <v>145</v>
      </c>
      <c r="Q111" s="223">
        <v>30</v>
      </c>
      <c r="R111" s="223">
        <v>30</v>
      </c>
      <c r="S111" s="232">
        <v>85</v>
      </c>
      <c r="T111" s="232">
        <f t="shared" si="21"/>
        <v>285</v>
      </c>
      <c r="U111" s="232">
        <v>85</v>
      </c>
      <c r="V111" s="232">
        <v>85</v>
      </c>
      <c r="W111" s="232">
        <v>115</v>
      </c>
      <c r="X111" s="211">
        <f t="shared" si="24"/>
        <v>825</v>
      </c>
      <c r="Y111" s="212">
        <f t="shared" si="26"/>
        <v>227</v>
      </c>
      <c r="Z111" s="212">
        <v>184</v>
      </c>
      <c r="AA111" s="212">
        <v>3</v>
      </c>
      <c r="AB111" s="212">
        <v>0</v>
      </c>
      <c r="AC111" s="212">
        <v>40</v>
      </c>
      <c r="AD111" s="213">
        <f t="shared" si="22"/>
        <v>27.515151515151516</v>
      </c>
      <c r="AE111" s="214">
        <f t="shared" si="23"/>
        <v>17.448116833205226</v>
      </c>
    </row>
    <row r="112" spans="1:31" ht="18" hidden="1" outlineLevel="1" x14ac:dyDescent="0.2">
      <c r="A112" s="228">
        <v>14</v>
      </c>
      <c r="B112" s="229" t="s">
        <v>187</v>
      </c>
      <c r="C112" s="230">
        <f t="shared" si="17"/>
        <v>1175</v>
      </c>
      <c r="D112" s="231">
        <v>731.375</v>
      </c>
      <c r="E112" s="232">
        <v>116.375</v>
      </c>
      <c r="F112" s="232">
        <v>100</v>
      </c>
      <c r="G112" s="232">
        <v>25</v>
      </c>
      <c r="H112" s="232">
        <f t="shared" si="18"/>
        <v>575</v>
      </c>
      <c r="I112" s="232">
        <v>490</v>
      </c>
      <c r="J112" s="232">
        <v>50</v>
      </c>
      <c r="K112" s="232">
        <v>35</v>
      </c>
      <c r="L112" s="232">
        <f t="shared" si="19"/>
        <v>205</v>
      </c>
      <c r="M112" s="232">
        <v>40</v>
      </c>
      <c r="N112" s="232">
        <v>140</v>
      </c>
      <c r="O112" s="223">
        <v>25</v>
      </c>
      <c r="P112" s="223">
        <f t="shared" si="20"/>
        <v>140</v>
      </c>
      <c r="Q112" s="223">
        <v>30</v>
      </c>
      <c r="R112" s="223">
        <v>30</v>
      </c>
      <c r="S112" s="232">
        <v>80</v>
      </c>
      <c r="T112" s="232">
        <f t="shared" si="21"/>
        <v>255</v>
      </c>
      <c r="U112" s="232">
        <v>80</v>
      </c>
      <c r="V112" s="232">
        <v>80</v>
      </c>
      <c r="W112" s="232">
        <v>95</v>
      </c>
      <c r="X112" s="211">
        <f t="shared" si="24"/>
        <v>755</v>
      </c>
      <c r="Y112" s="212">
        <f t="shared" si="26"/>
        <v>372</v>
      </c>
      <c r="Z112" s="212">
        <v>351</v>
      </c>
      <c r="AA112" s="212">
        <v>1</v>
      </c>
      <c r="AB112" s="212">
        <v>1</v>
      </c>
      <c r="AC112" s="212">
        <v>19</v>
      </c>
      <c r="AD112" s="213">
        <f t="shared" si="22"/>
        <v>49.271523178807946</v>
      </c>
      <c r="AE112" s="214">
        <f t="shared" si="23"/>
        <v>31.659574468085104</v>
      </c>
    </row>
    <row r="113" spans="1:31" ht="33" customHeight="1" collapsed="1" x14ac:dyDescent="0.2">
      <c r="A113" s="208">
        <v>8</v>
      </c>
      <c r="B113" s="209" t="s">
        <v>283</v>
      </c>
      <c r="C113" s="210">
        <f t="shared" si="17"/>
        <v>20500</v>
      </c>
      <c r="D113" s="210">
        <v>16040</v>
      </c>
      <c r="E113" s="210">
        <v>890</v>
      </c>
      <c r="F113" s="210">
        <v>610</v>
      </c>
      <c r="G113" s="210">
        <v>2960</v>
      </c>
      <c r="H113" s="210">
        <f t="shared" si="18"/>
        <v>1899</v>
      </c>
      <c r="I113" s="210">
        <v>633</v>
      </c>
      <c r="J113" s="210">
        <v>633</v>
      </c>
      <c r="K113" s="210">
        <v>633</v>
      </c>
      <c r="L113" s="210">
        <f t="shared" si="19"/>
        <v>4819</v>
      </c>
      <c r="M113" s="210">
        <v>1605</v>
      </c>
      <c r="N113" s="210">
        <v>1605</v>
      </c>
      <c r="O113" s="210">
        <v>1609</v>
      </c>
      <c r="P113" s="210">
        <f t="shared" si="20"/>
        <v>6504</v>
      </c>
      <c r="Q113" s="210">
        <v>2168</v>
      </c>
      <c r="R113" s="210">
        <v>2168</v>
      </c>
      <c r="S113" s="210">
        <v>2168</v>
      </c>
      <c r="T113" s="210">
        <f t="shared" si="21"/>
        <v>7278</v>
      </c>
      <c r="U113" s="210">
        <v>2426</v>
      </c>
      <c r="V113" s="210">
        <v>2426</v>
      </c>
      <c r="W113" s="210">
        <v>2426</v>
      </c>
      <c r="X113" s="211">
        <f t="shared" si="24"/>
        <v>5109</v>
      </c>
      <c r="Y113" s="212">
        <f t="shared" si="26"/>
        <v>5406</v>
      </c>
      <c r="Z113" s="212">
        <f>SUM(Z114:Z129)</f>
        <v>4953</v>
      </c>
      <c r="AA113" s="212">
        <f t="shared" ref="AA113:AC113" si="28">SUM(AA114:AA129)</f>
        <v>11</v>
      </c>
      <c r="AB113" s="212">
        <f t="shared" si="28"/>
        <v>25</v>
      </c>
      <c r="AC113" s="212">
        <f t="shared" si="28"/>
        <v>417</v>
      </c>
      <c r="AD113" s="213">
        <f t="shared" si="22"/>
        <v>105.8132706987669</v>
      </c>
      <c r="AE113" s="214">
        <f t="shared" si="23"/>
        <v>26.370731707317074</v>
      </c>
    </row>
    <row r="114" spans="1:31" ht="18" hidden="1" outlineLevel="1" x14ac:dyDescent="0.2">
      <c r="A114" s="223">
        <v>1</v>
      </c>
      <c r="B114" s="233" t="s">
        <v>209</v>
      </c>
      <c r="C114" s="210">
        <f t="shared" si="17"/>
        <v>4057</v>
      </c>
      <c r="D114" s="210">
        <v>3174</v>
      </c>
      <c r="E114" s="210">
        <v>176</v>
      </c>
      <c r="F114" s="210">
        <v>121</v>
      </c>
      <c r="G114" s="210">
        <v>586</v>
      </c>
      <c r="H114" s="210">
        <f t="shared" si="18"/>
        <v>381</v>
      </c>
      <c r="I114" s="210">
        <v>127</v>
      </c>
      <c r="J114" s="210">
        <v>127</v>
      </c>
      <c r="K114" s="210">
        <v>127</v>
      </c>
      <c r="L114" s="210">
        <f t="shared" si="19"/>
        <v>958</v>
      </c>
      <c r="M114" s="210">
        <v>319</v>
      </c>
      <c r="N114" s="210">
        <v>319</v>
      </c>
      <c r="O114" s="210">
        <v>320</v>
      </c>
      <c r="P114" s="210">
        <f t="shared" si="20"/>
        <v>1290</v>
      </c>
      <c r="Q114" s="210">
        <v>430</v>
      </c>
      <c r="R114" s="210">
        <v>430</v>
      </c>
      <c r="S114" s="210">
        <v>430</v>
      </c>
      <c r="T114" s="210">
        <f t="shared" si="21"/>
        <v>1428</v>
      </c>
      <c r="U114" s="210">
        <v>482</v>
      </c>
      <c r="V114" s="210">
        <v>482</v>
      </c>
      <c r="W114" s="210">
        <v>464</v>
      </c>
      <c r="X114" s="211">
        <f t="shared" si="24"/>
        <v>1019</v>
      </c>
      <c r="Y114" s="212">
        <f t="shared" si="26"/>
        <v>1189</v>
      </c>
      <c r="Z114" s="212">
        <v>1000</v>
      </c>
      <c r="AA114" s="212"/>
      <c r="AB114" s="212"/>
      <c r="AC114" s="212">
        <v>189</v>
      </c>
      <c r="AD114" s="213">
        <f t="shared" si="22"/>
        <v>116.68302257114817</v>
      </c>
      <c r="AE114" s="214">
        <f t="shared" si="23"/>
        <v>29.307369977816123</v>
      </c>
    </row>
    <row r="115" spans="1:31" ht="18" hidden="1" outlineLevel="1" x14ac:dyDescent="0.2">
      <c r="A115" s="223">
        <v>2</v>
      </c>
      <c r="B115" s="233" t="s">
        <v>210</v>
      </c>
      <c r="C115" s="210">
        <f t="shared" si="17"/>
        <v>642</v>
      </c>
      <c r="D115" s="210">
        <v>503</v>
      </c>
      <c r="E115" s="210">
        <v>28</v>
      </c>
      <c r="F115" s="210">
        <v>19</v>
      </c>
      <c r="G115" s="210">
        <v>92</v>
      </c>
      <c r="H115" s="210">
        <f t="shared" si="18"/>
        <v>60</v>
      </c>
      <c r="I115" s="210">
        <v>20</v>
      </c>
      <c r="J115" s="210">
        <v>20</v>
      </c>
      <c r="K115" s="210">
        <v>20</v>
      </c>
      <c r="L115" s="210">
        <f t="shared" si="19"/>
        <v>150</v>
      </c>
      <c r="M115" s="210">
        <v>50</v>
      </c>
      <c r="N115" s="210">
        <v>50</v>
      </c>
      <c r="O115" s="210">
        <v>50</v>
      </c>
      <c r="P115" s="210">
        <f t="shared" si="20"/>
        <v>204</v>
      </c>
      <c r="Q115" s="210">
        <v>68</v>
      </c>
      <c r="R115" s="210">
        <v>68</v>
      </c>
      <c r="S115" s="210">
        <v>68</v>
      </c>
      <c r="T115" s="210">
        <f t="shared" si="21"/>
        <v>228</v>
      </c>
      <c r="U115" s="210">
        <v>76</v>
      </c>
      <c r="V115" s="210">
        <v>76</v>
      </c>
      <c r="W115" s="210">
        <v>76</v>
      </c>
      <c r="X115" s="211">
        <f t="shared" si="24"/>
        <v>160</v>
      </c>
      <c r="Y115" s="212">
        <f t="shared" si="26"/>
        <v>217</v>
      </c>
      <c r="Z115" s="212">
        <v>205</v>
      </c>
      <c r="AA115" s="212"/>
      <c r="AB115" s="212"/>
      <c r="AC115" s="212">
        <v>12</v>
      </c>
      <c r="AD115" s="213">
        <f t="shared" si="22"/>
        <v>135.625</v>
      </c>
      <c r="AE115" s="214">
        <f t="shared" si="23"/>
        <v>33.800623052959502</v>
      </c>
    </row>
    <row r="116" spans="1:31" ht="18" hidden="1" outlineLevel="1" x14ac:dyDescent="0.2">
      <c r="A116" s="223">
        <v>3</v>
      </c>
      <c r="B116" s="233" t="s">
        <v>211</v>
      </c>
      <c r="C116" s="210">
        <f t="shared" si="17"/>
        <v>739</v>
      </c>
      <c r="D116" s="210">
        <v>578</v>
      </c>
      <c r="E116" s="210">
        <v>32</v>
      </c>
      <c r="F116" s="210">
        <v>22</v>
      </c>
      <c r="G116" s="210">
        <v>107</v>
      </c>
      <c r="H116" s="210">
        <f t="shared" si="18"/>
        <v>69</v>
      </c>
      <c r="I116" s="210">
        <v>23</v>
      </c>
      <c r="J116" s="210">
        <v>23</v>
      </c>
      <c r="K116" s="210">
        <v>23</v>
      </c>
      <c r="L116" s="210">
        <f t="shared" si="19"/>
        <v>174</v>
      </c>
      <c r="M116" s="210">
        <v>58</v>
      </c>
      <c r="N116" s="210">
        <v>58</v>
      </c>
      <c r="O116" s="210">
        <v>58</v>
      </c>
      <c r="P116" s="210">
        <f t="shared" si="20"/>
        <v>234</v>
      </c>
      <c r="Q116" s="210">
        <v>78</v>
      </c>
      <c r="R116" s="210">
        <v>78</v>
      </c>
      <c r="S116" s="210">
        <v>78</v>
      </c>
      <c r="T116" s="210">
        <f t="shared" si="21"/>
        <v>262</v>
      </c>
      <c r="U116" s="210">
        <v>87</v>
      </c>
      <c r="V116" s="210">
        <v>87</v>
      </c>
      <c r="W116" s="210">
        <v>88</v>
      </c>
      <c r="X116" s="211">
        <f t="shared" si="24"/>
        <v>185</v>
      </c>
      <c r="Y116" s="212">
        <f t="shared" si="26"/>
        <v>127</v>
      </c>
      <c r="Z116" s="212">
        <v>109</v>
      </c>
      <c r="AA116" s="212"/>
      <c r="AB116" s="212">
        <v>2</v>
      </c>
      <c r="AC116" s="212">
        <v>16</v>
      </c>
      <c r="AD116" s="213">
        <f t="shared" si="22"/>
        <v>68.648648648648646</v>
      </c>
      <c r="AE116" s="214">
        <f t="shared" si="23"/>
        <v>17.185385656292286</v>
      </c>
    </row>
    <row r="117" spans="1:31" ht="18" hidden="1" outlineLevel="1" x14ac:dyDescent="0.2">
      <c r="A117" s="223">
        <v>4</v>
      </c>
      <c r="B117" s="233" t="s">
        <v>212</v>
      </c>
      <c r="C117" s="210">
        <f t="shared" si="17"/>
        <v>923</v>
      </c>
      <c r="D117" s="210">
        <v>722</v>
      </c>
      <c r="E117" s="210">
        <v>40</v>
      </c>
      <c r="F117" s="210">
        <v>27</v>
      </c>
      <c r="G117" s="210">
        <v>134</v>
      </c>
      <c r="H117" s="210">
        <f t="shared" si="18"/>
        <v>84</v>
      </c>
      <c r="I117" s="210">
        <v>28</v>
      </c>
      <c r="J117" s="210">
        <v>28</v>
      </c>
      <c r="K117" s="210">
        <v>28</v>
      </c>
      <c r="L117" s="210">
        <f t="shared" si="19"/>
        <v>216</v>
      </c>
      <c r="M117" s="210">
        <v>72</v>
      </c>
      <c r="N117" s="210">
        <v>72</v>
      </c>
      <c r="O117" s="210">
        <v>72</v>
      </c>
      <c r="P117" s="210">
        <f t="shared" si="20"/>
        <v>294</v>
      </c>
      <c r="Q117" s="210">
        <v>98</v>
      </c>
      <c r="R117" s="210">
        <v>98</v>
      </c>
      <c r="S117" s="210">
        <v>98</v>
      </c>
      <c r="T117" s="210">
        <f t="shared" si="21"/>
        <v>329</v>
      </c>
      <c r="U117" s="210">
        <v>109</v>
      </c>
      <c r="V117" s="210">
        <v>109</v>
      </c>
      <c r="W117" s="210">
        <v>111</v>
      </c>
      <c r="X117" s="211">
        <f t="shared" si="24"/>
        <v>228</v>
      </c>
      <c r="Y117" s="212">
        <f t="shared" si="26"/>
        <v>425</v>
      </c>
      <c r="Z117" s="212">
        <v>382</v>
      </c>
      <c r="AA117" s="212"/>
      <c r="AB117" s="212">
        <v>3</v>
      </c>
      <c r="AC117" s="212">
        <v>40</v>
      </c>
      <c r="AD117" s="213">
        <f t="shared" si="22"/>
        <v>186.40350877192981</v>
      </c>
      <c r="AE117" s="214">
        <f t="shared" si="23"/>
        <v>46.045503791982668</v>
      </c>
    </row>
    <row r="118" spans="1:31" ht="18" hidden="1" outlineLevel="1" x14ac:dyDescent="0.2">
      <c r="A118" s="223">
        <v>5</v>
      </c>
      <c r="B118" s="233" t="s">
        <v>213</v>
      </c>
      <c r="C118" s="210">
        <f t="shared" si="17"/>
        <v>804</v>
      </c>
      <c r="D118" s="210">
        <v>629</v>
      </c>
      <c r="E118" s="210">
        <v>35</v>
      </c>
      <c r="F118" s="210">
        <v>24</v>
      </c>
      <c r="G118" s="210">
        <v>116</v>
      </c>
      <c r="H118" s="210">
        <f t="shared" si="18"/>
        <v>75</v>
      </c>
      <c r="I118" s="210">
        <v>25</v>
      </c>
      <c r="J118" s="210">
        <v>25</v>
      </c>
      <c r="K118" s="210">
        <v>25</v>
      </c>
      <c r="L118" s="210">
        <f t="shared" si="19"/>
        <v>189</v>
      </c>
      <c r="M118" s="210">
        <v>63</v>
      </c>
      <c r="N118" s="210">
        <v>63</v>
      </c>
      <c r="O118" s="210">
        <v>63</v>
      </c>
      <c r="P118" s="210">
        <f t="shared" si="20"/>
        <v>255</v>
      </c>
      <c r="Q118" s="210">
        <v>85</v>
      </c>
      <c r="R118" s="210">
        <v>85</v>
      </c>
      <c r="S118" s="210">
        <v>85</v>
      </c>
      <c r="T118" s="210">
        <f t="shared" si="21"/>
        <v>285</v>
      </c>
      <c r="U118" s="210">
        <v>95</v>
      </c>
      <c r="V118" s="210">
        <v>95</v>
      </c>
      <c r="W118" s="210">
        <v>95</v>
      </c>
      <c r="X118" s="211">
        <f t="shared" si="24"/>
        <v>201</v>
      </c>
      <c r="Y118" s="212">
        <f t="shared" si="26"/>
        <v>213</v>
      </c>
      <c r="Z118" s="212">
        <v>195</v>
      </c>
      <c r="AA118" s="212"/>
      <c r="AB118" s="212">
        <v>2</v>
      </c>
      <c r="AC118" s="212">
        <v>16</v>
      </c>
      <c r="AD118" s="213">
        <f t="shared" si="22"/>
        <v>105.97014925373134</v>
      </c>
      <c r="AE118" s="214">
        <f t="shared" si="23"/>
        <v>26.492537313432834</v>
      </c>
    </row>
    <row r="119" spans="1:31" ht="18" hidden="1" outlineLevel="1" x14ac:dyDescent="0.2">
      <c r="A119" s="223">
        <v>6</v>
      </c>
      <c r="B119" s="233" t="s">
        <v>214</v>
      </c>
      <c r="C119" s="210">
        <f t="shared" si="17"/>
        <v>830</v>
      </c>
      <c r="D119" s="210">
        <v>650</v>
      </c>
      <c r="E119" s="210">
        <v>36</v>
      </c>
      <c r="F119" s="210">
        <v>25</v>
      </c>
      <c r="G119" s="210">
        <v>119</v>
      </c>
      <c r="H119" s="210">
        <f t="shared" si="18"/>
        <v>78</v>
      </c>
      <c r="I119" s="210">
        <v>26</v>
      </c>
      <c r="J119" s="210">
        <v>26</v>
      </c>
      <c r="K119" s="210">
        <v>26</v>
      </c>
      <c r="L119" s="210">
        <f t="shared" si="19"/>
        <v>195</v>
      </c>
      <c r="M119" s="210">
        <v>65</v>
      </c>
      <c r="N119" s="210">
        <v>65</v>
      </c>
      <c r="O119" s="210">
        <v>65</v>
      </c>
      <c r="P119" s="210">
        <f t="shared" si="20"/>
        <v>264</v>
      </c>
      <c r="Q119" s="210">
        <v>88</v>
      </c>
      <c r="R119" s="210">
        <v>88</v>
      </c>
      <c r="S119" s="210">
        <v>88</v>
      </c>
      <c r="T119" s="210">
        <f t="shared" si="21"/>
        <v>293</v>
      </c>
      <c r="U119" s="210">
        <v>98</v>
      </c>
      <c r="V119" s="210">
        <v>98</v>
      </c>
      <c r="W119" s="210">
        <v>97</v>
      </c>
      <c r="X119" s="211">
        <f t="shared" si="24"/>
        <v>208</v>
      </c>
      <c r="Y119" s="212">
        <f t="shared" si="26"/>
        <v>430</v>
      </c>
      <c r="Z119" s="212">
        <v>417</v>
      </c>
      <c r="AA119" s="212"/>
      <c r="AB119" s="212">
        <v>1</v>
      </c>
      <c r="AC119" s="212">
        <v>12</v>
      </c>
      <c r="AD119" s="213">
        <f t="shared" si="22"/>
        <v>206.73076923076925</v>
      </c>
      <c r="AE119" s="214">
        <f t="shared" si="23"/>
        <v>51.807228915662648</v>
      </c>
    </row>
    <row r="120" spans="1:31" ht="18" hidden="1" outlineLevel="1" x14ac:dyDescent="0.2">
      <c r="A120" s="223">
        <v>7</v>
      </c>
      <c r="B120" s="233" t="s">
        <v>215</v>
      </c>
      <c r="C120" s="210">
        <f t="shared" si="17"/>
        <v>1588</v>
      </c>
      <c r="D120" s="210">
        <v>1242</v>
      </c>
      <c r="E120" s="210">
        <v>69</v>
      </c>
      <c r="F120" s="210">
        <v>47</v>
      </c>
      <c r="G120" s="210">
        <v>230</v>
      </c>
      <c r="H120" s="210">
        <f t="shared" si="18"/>
        <v>147</v>
      </c>
      <c r="I120" s="210">
        <v>49</v>
      </c>
      <c r="J120" s="210">
        <v>49</v>
      </c>
      <c r="K120" s="210">
        <v>49</v>
      </c>
      <c r="L120" s="210">
        <f t="shared" si="19"/>
        <v>373</v>
      </c>
      <c r="M120" s="210">
        <v>124</v>
      </c>
      <c r="N120" s="210">
        <v>124</v>
      </c>
      <c r="O120" s="210">
        <v>125</v>
      </c>
      <c r="P120" s="210">
        <f t="shared" si="20"/>
        <v>504</v>
      </c>
      <c r="Q120" s="210">
        <v>168</v>
      </c>
      <c r="R120" s="210">
        <v>168</v>
      </c>
      <c r="S120" s="210">
        <v>168</v>
      </c>
      <c r="T120" s="210">
        <f t="shared" si="21"/>
        <v>564</v>
      </c>
      <c r="U120" s="210">
        <v>188</v>
      </c>
      <c r="V120" s="210">
        <v>188</v>
      </c>
      <c r="W120" s="210">
        <v>188</v>
      </c>
      <c r="X120" s="211">
        <f t="shared" si="24"/>
        <v>395</v>
      </c>
      <c r="Y120" s="212">
        <f t="shared" si="26"/>
        <v>55</v>
      </c>
      <c r="Z120" s="212">
        <v>47</v>
      </c>
      <c r="AA120" s="212">
        <v>1</v>
      </c>
      <c r="AB120" s="212">
        <v>4</v>
      </c>
      <c r="AC120" s="212">
        <v>3</v>
      </c>
      <c r="AD120" s="213">
        <f t="shared" si="22"/>
        <v>13.924050632911392</v>
      </c>
      <c r="AE120" s="214">
        <f t="shared" si="23"/>
        <v>3.4634760705289676</v>
      </c>
    </row>
    <row r="121" spans="1:31" ht="18" hidden="1" outlineLevel="1" x14ac:dyDescent="0.2">
      <c r="A121" s="223">
        <v>8</v>
      </c>
      <c r="B121" s="233" t="s">
        <v>216</v>
      </c>
      <c r="C121" s="210">
        <f t="shared" si="17"/>
        <v>208</v>
      </c>
      <c r="D121" s="210">
        <v>163</v>
      </c>
      <c r="E121" s="210">
        <v>9</v>
      </c>
      <c r="F121" s="210">
        <v>6</v>
      </c>
      <c r="G121" s="210">
        <v>30</v>
      </c>
      <c r="H121" s="210">
        <f t="shared" si="18"/>
        <v>18</v>
      </c>
      <c r="I121" s="210">
        <v>6</v>
      </c>
      <c r="J121" s="210">
        <v>6</v>
      </c>
      <c r="K121" s="210">
        <v>6</v>
      </c>
      <c r="L121" s="210">
        <f t="shared" si="19"/>
        <v>48</v>
      </c>
      <c r="M121" s="210">
        <v>16</v>
      </c>
      <c r="N121" s="210">
        <v>16</v>
      </c>
      <c r="O121" s="210">
        <v>16</v>
      </c>
      <c r="P121" s="210">
        <f t="shared" si="20"/>
        <v>66</v>
      </c>
      <c r="Q121" s="210">
        <v>22</v>
      </c>
      <c r="R121" s="210">
        <v>22</v>
      </c>
      <c r="S121" s="210">
        <v>22</v>
      </c>
      <c r="T121" s="210">
        <f t="shared" si="21"/>
        <v>76</v>
      </c>
      <c r="U121" s="210">
        <v>25</v>
      </c>
      <c r="V121" s="210">
        <v>25</v>
      </c>
      <c r="W121" s="210">
        <v>26</v>
      </c>
      <c r="X121" s="211">
        <f t="shared" si="24"/>
        <v>50</v>
      </c>
      <c r="Y121" s="212">
        <f t="shared" si="26"/>
        <v>176</v>
      </c>
      <c r="Z121" s="212">
        <v>148</v>
      </c>
      <c r="AA121" s="212"/>
      <c r="AB121" s="212">
        <v>2</v>
      </c>
      <c r="AC121" s="212">
        <v>26</v>
      </c>
      <c r="AD121" s="213">
        <f t="shared" si="22"/>
        <v>352</v>
      </c>
      <c r="AE121" s="214">
        <f t="shared" si="23"/>
        <v>84.615384615384613</v>
      </c>
    </row>
    <row r="122" spans="1:31" ht="18" hidden="1" outlineLevel="1" x14ac:dyDescent="0.2">
      <c r="A122" s="223">
        <v>9</v>
      </c>
      <c r="B122" s="233" t="s">
        <v>217</v>
      </c>
      <c r="C122" s="210">
        <f t="shared" si="17"/>
        <v>858</v>
      </c>
      <c r="D122" s="210">
        <v>671</v>
      </c>
      <c r="E122" s="210">
        <v>37</v>
      </c>
      <c r="F122" s="210">
        <v>26</v>
      </c>
      <c r="G122" s="210">
        <v>124</v>
      </c>
      <c r="H122" s="210">
        <f t="shared" si="18"/>
        <v>78</v>
      </c>
      <c r="I122" s="210">
        <v>26</v>
      </c>
      <c r="J122" s="210">
        <v>26</v>
      </c>
      <c r="K122" s="210">
        <v>26</v>
      </c>
      <c r="L122" s="210">
        <f t="shared" si="19"/>
        <v>201</v>
      </c>
      <c r="M122" s="210">
        <v>67</v>
      </c>
      <c r="N122" s="210">
        <v>67</v>
      </c>
      <c r="O122" s="210">
        <v>67</v>
      </c>
      <c r="P122" s="210">
        <f t="shared" si="20"/>
        <v>273</v>
      </c>
      <c r="Q122" s="210">
        <v>91</v>
      </c>
      <c r="R122" s="210">
        <v>91</v>
      </c>
      <c r="S122" s="210">
        <v>91</v>
      </c>
      <c r="T122" s="210">
        <f t="shared" si="21"/>
        <v>306</v>
      </c>
      <c r="U122" s="210">
        <v>101</v>
      </c>
      <c r="V122" s="210">
        <v>101</v>
      </c>
      <c r="W122" s="210">
        <v>104</v>
      </c>
      <c r="X122" s="211">
        <f t="shared" si="24"/>
        <v>212</v>
      </c>
      <c r="Y122" s="212">
        <f t="shared" si="26"/>
        <v>144</v>
      </c>
      <c r="Z122" s="212">
        <v>134</v>
      </c>
      <c r="AA122" s="212"/>
      <c r="AB122" s="212">
        <v>1</v>
      </c>
      <c r="AC122" s="212">
        <v>9</v>
      </c>
      <c r="AD122" s="213">
        <f t="shared" si="22"/>
        <v>67.924528301886795</v>
      </c>
      <c r="AE122" s="214">
        <f t="shared" si="23"/>
        <v>16.783216783216783</v>
      </c>
    </row>
    <row r="123" spans="1:31" ht="18" hidden="1" outlineLevel="1" x14ac:dyDescent="0.2">
      <c r="A123" s="223">
        <v>10</v>
      </c>
      <c r="B123" s="233" t="s">
        <v>218</v>
      </c>
      <c r="C123" s="210">
        <f t="shared" si="17"/>
        <v>1126</v>
      </c>
      <c r="D123" s="210">
        <v>881</v>
      </c>
      <c r="E123" s="210">
        <v>49</v>
      </c>
      <c r="F123" s="210">
        <v>34</v>
      </c>
      <c r="G123" s="210">
        <v>162</v>
      </c>
      <c r="H123" s="210">
        <f t="shared" si="18"/>
        <v>105</v>
      </c>
      <c r="I123" s="210">
        <v>35</v>
      </c>
      <c r="J123" s="210">
        <v>35</v>
      </c>
      <c r="K123" s="210">
        <v>35</v>
      </c>
      <c r="L123" s="210">
        <f t="shared" si="19"/>
        <v>264</v>
      </c>
      <c r="M123" s="210">
        <v>88</v>
      </c>
      <c r="N123" s="210">
        <v>88</v>
      </c>
      <c r="O123" s="210">
        <v>88</v>
      </c>
      <c r="P123" s="210">
        <f t="shared" si="20"/>
        <v>357</v>
      </c>
      <c r="Q123" s="210">
        <v>119</v>
      </c>
      <c r="R123" s="210">
        <v>119</v>
      </c>
      <c r="S123" s="210">
        <v>119</v>
      </c>
      <c r="T123" s="210">
        <f t="shared" si="21"/>
        <v>400</v>
      </c>
      <c r="U123" s="210">
        <v>133</v>
      </c>
      <c r="V123" s="210">
        <v>133</v>
      </c>
      <c r="W123" s="210">
        <v>134</v>
      </c>
      <c r="X123" s="211">
        <f t="shared" si="24"/>
        <v>281</v>
      </c>
      <c r="Y123" s="212">
        <f t="shared" si="26"/>
        <v>268</v>
      </c>
      <c r="Z123" s="212">
        <v>248</v>
      </c>
      <c r="AA123" s="212">
        <v>1</v>
      </c>
      <c r="AB123" s="212">
        <v>2</v>
      </c>
      <c r="AC123" s="212">
        <v>17</v>
      </c>
      <c r="AD123" s="213">
        <f t="shared" si="22"/>
        <v>95.37366548042705</v>
      </c>
      <c r="AE123" s="214">
        <f t="shared" si="23"/>
        <v>23.801065719360569</v>
      </c>
    </row>
    <row r="124" spans="1:31" ht="18" hidden="1" outlineLevel="1" x14ac:dyDescent="0.2">
      <c r="A124" s="223">
        <v>11</v>
      </c>
      <c r="B124" s="233" t="s">
        <v>219</v>
      </c>
      <c r="C124" s="210">
        <f t="shared" si="17"/>
        <v>180</v>
      </c>
      <c r="D124" s="210">
        <v>141</v>
      </c>
      <c r="E124" s="210">
        <v>8</v>
      </c>
      <c r="F124" s="210">
        <v>5</v>
      </c>
      <c r="G124" s="210">
        <v>26</v>
      </c>
      <c r="H124" s="210">
        <f t="shared" si="18"/>
        <v>18</v>
      </c>
      <c r="I124" s="210">
        <v>6</v>
      </c>
      <c r="J124" s="210">
        <v>6</v>
      </c>
      <c r="K124" s="210">
        <v>6</v>
      </c>
      <c r="L124" s="210">
        <f t="shared" si="19"/>
        <v>42</v>
      </c>
      <c r="M124" s="210">
        <v>14</v>
      </c>
      <c r="N124" s="210">
        <v>14</v>
      </c>
      <c r="O124" s="210">
        <v>14</v>
      </c>
      <c r="P124" s="210">
        <f t="shared" si="20"/>
        <v>57</v>
      </c>
      <c r="Q124" s="210">
        <v>19</v>
      </c>
      <c r="R124" s="210">
        <v>19</v>
      </c>
      <c r="S124" s="210">
        <v>19</v>
      </c>
      <c r="T124" s="210">
        <f t="shared" si="21"/>
        <v>63</v>
      </c>
      <c r="U124" s="210">
        <v>21</v>
      </c>
      <c r="V124" s="210">
        <v>21</v>
      </c>
      <c r="W124" s="210">
        <v>21</v>
      </c>
      <c r="X124" s="211">
        <f t="shared" si="24"/>
        <v>46</v>
      </c>
      <c r="Y124" s="212">
        <f t="shared" si="26"/>
        <v>213</v>
      </c>
      <c r="Z124" s="212">
        <v>190</v>
      </c>
      <c r="AA124" s="212">
        <v>9</v>
      </c>
      <c r="AB124" s="212">
        <v>2</v>
      </c>
      <c r="AC124" s="212">
        <v>12</v>
      </c>
      <c r="AD124" s="213">
        <f t="shared" si="22"/>
        <v>463.04347826086951</v>
      </c>
      <c r="AE124" s="214">
        <f t="shared" si="23"/>
        <v>118.33333333333333</v>
      </c>
    </row>
    <row r="125" spans="1:31" ht="18" hidden="1" outlineLevel="1" x14ac:dyDescent="0.2">
      <c r="A125" s="223">
        <v>12</v>
      </c>
      <c r="B125" s="233" t="s">
        <v>220</v>
      </c>
      <c r="C125" s="210">
        <f t="shared" si="17"/>
        <v>2053</v>
      </c>
      <c r="D125" s="210">
        <v>1607</v>
      </c>
      <c r="E125" s="210">
        <v>89</v>
      </c>
      <c r="F125" s="210">
        <v>61</v>
      </c>
      <c r="G125" s="210">
        <v>296</v>
      </c>
      <c r="H125" s="210">
        <f t="shared" si="18"/>
        <v>189</v>
      </c>
      <c r="I125" s="210">
        <v>63</v>
      </c>
      <c r="J125" s="210">
        <v>63</v>
      </c>
      <c r="K125" s="210">
        <v>63</v>
      </c>
      <c r="L125" s="210">
        <f t="shared" si="19"/>
        <v>483</v>
      </c>
      <c r="M125" s="210">
        <v>161</v>
      </c>
      <c r="N125" s="210">
        <v>161</v>
      </c>
      <c r="O125" s="210">
        <v>161</v>
      </c>
      <c r="P125" s="210">
        <f t="shared" si="20"/>
        <v>651</v>
      </c>
      <c r="Q125" s="210">
        <v>217</v>
      </c>
      <c r="R125" s="210">
        <v>217</v>
      </c>
      <c r="S125" s="210">
        <v>217</v>
      </c>
      <c r="T125" s="210">
        <f t="shared" si="21"/>
        <v>730</v>
      </c>
      <c r="U125" s="210">
        <v>243</v>
      </c>
      <c r="V125" s="210">
        <v>243</v>
      </c>
      <c r="W125" s="210">
        <v>244</v>
      </c>
      <c r="X125" s="211">
        <f t="shared" si="24"/>
        <v>511</v>
      </c>
      <c r="Y125" s="212">
        <f t="shared" si="26"/>
        <v>251</v>
      </c>
      <c r="Z125" s="212">
        <v>234</v>
      </c>
      <c r="AA125" s="212"/>
      <c r="AB125" s="212"/>
      <c r="AC125" s="212">
        <v>17</v>
      </c>
      <c r="AD125" s="213">
        <f t="shared" si="22"/>
        <v>49.11937377690802</v>
      </c>
      <c r="AE125" s="214">
        <f t="shared" si="23"/>
        <v>12.226010716025328</v>
      </c>
    </row>
    <row r="126" spans="1:31" ht="18" hidden="1" outlineLevel="1" x14ac:dyDescent="0.2">
      <c r="A126" s="223">
        <v>13</v>
      </c>
      <c r="B126" s="233" t="s">
        <v>221</v>
      </c>
      <c r="C126" s="210">
        <f t="shared" si="17"/>
        <v>1753</v>
      </c>
      <c r="D126" s="210">
        <v>1371</v>
      </c>
      <c r="E126" s="210">
        <v>76</v>
      </c>
      <c r="F126" s="210">
        <v>52</v>
      </c>
      <c r="G126" s="210">
        <v>254</v>
      </c>
      <c r="H126" s="210">
        <f t="shared" si="18"/>
        <v>162</v>
      </c>
      <c r="I126" s="210">
        <v>54</v>
      </c>
      <c r="J126" s="210">
        <v>54</v>
      </c>
      <c r="K126" s="210">
        <v>54</v>
      </c>
      <c r="L126" s="210">
        <f t="shared" si="19"/>
        <v>412</v>
      </c>
      <c r="M126" s="210">
        <v>137</v>
      </c>
      <c r="N126" s="210">
        <v>137</v>
      </c>
      <c r="O126" s="210">
        <v>138</v>
      </c>
      <c r="P126" s="210">
        <f t="shared" si="20"/>
        <v>555</v>
      </c>
      <c r="Q126" s="210">
        <v>185</v>
      </c>
      <c r="R126" s="210">
        <v>185</v>
      </c>
      <c r="S126" s="210">
        <v>185</v>
      </c>
      <c r="T126" s="210">
        <f t="shared" si="21"/>
        <v>624</v>
      </c>
      <c r="U126" s="210">
        <v>207</v>
      </c>
      <c r="V126" s="210">
        <v>207</v>
      </c>
      <c r="W126" s="210">
        <v>210</v>
      </c>
      <c r="X126" s="211">
        <f t="shared" si="24"/>
        <v>436</v>
      </c>
      <c r="Y126" s="212">
        <f t="shared" si="26"/>
        <v>127</v>
      </c>
      <c r="Z126" s="212">
        <v>121</v>
      </c>
      <c r="AA126" s="212"/>
      <c r="AB126" s="212">
        <v>1</v>
      </c>
      <c r="AC126" s="212">
        <v>5</v>
      </c>
      <c r="AD126" s="213">
        <f t="shared" si="22"/>
        <v>29.128440366972473</v>
      </c>
      <c r="AE126" s="214">
        <f t="shared" si="23"/>
        <v>7.2447233314318309</v>
      </c>
    </row>
    <row r="127" spans="1:31" ht="18" hidden="1" outlineLevel="1" x14ac:dyDescent="0.2">
      <c r="A127" s="223">
        <v>14</v>
      </c>
      <c r="B127" s="233" t="s">
        <v>222</v>
      </c>
      <c r="C127" s="210">
        <f t="shared" si="17"/>
        <v>695</v>
      </c>
      <c r="D127" s="210">
        <v>544</v>
      </c>
      <c r="E127" s="210">
        <v>30</v>
      </c>
      <c r="F127" s="210">
        <v>21</v>
      </c>
      <c r="G127" s="210">
        <v>100</v>
      </c>
      <c r="H127" s="210">
        <f t="shared" si="18"/>
        <v>63</v>
      </c>
      <c r="I127" s="210">
        <v>21</v>
      </c>
      <c r="J127" s="210">
        <v>21</v>
      </c>
      <c r="K127" s="210">
        <v>21</v>
      </c>
      <c r="L127" s="210">
        <f t="shared" si="19"/>
        <v>163</v>
      </c>
      <c r="M127" s="210">
        <v>54</v>
      </c>
      <c r="N127" s="210">
        <v>54</v>
      </c>
      <c r="O127" s="210">
        <v>55</v>
      </c>
      <c r="P127" s="210">
        <f t="shared" si="20"/>
        <v>219</v>
      </c>
      <c r="Q127" s="210">
        <v>73</v>
      </c>
      <c r="R127" s="210">
        <v>73</v>
      </c>
      <c r="S127" s="210">
        <v>73</v>
      </c>
      <c r="T127" s="210">
        <f t="shared" si="21"/>
        <v>250</v>
      </c>
      <c r="U127" s="210">
        <v>82</v>
      </c>
      <c r="V127" s="210">
        <v>82</v>
      </c>
      <c r="W127" s="210">
        <v>86</v>
      </c>
      <c r="X127" s="211">
        <f t="shared" si="24"/>
        <v>171</v>
      </c>
      <c r="Y127" s="212">
        <f t="shared" si="26"/>
        <v>316</v>
      </c>
      <c r="Z127" s="212">
        <v>289</v>
      </c>
      <c r="AA127" s="212"/>
      <c r="AB127" s="212">
        <v>2</v>
      </c>
      <c r="AC127" s="212">
        <v>25</v>
      </c>
      <c r="AD127" s="213">
        <f t="shared" si="22"/>
        <v>184.79532163742689</v>
      </c>
      <c r="AE127" s="214">
        <f t="shared" si="23"/>
        <v>45.467625899280577</v>
      </c>
    </row>
    <row r="128" spans="1:31" ht="18" hidden="1" outlineLevel="1" x14ac:dyDescent="0.2">
      <c r="A128" s="223">
        <v>15</v>
      </c>
      <c r="B128" s="233" t="s">
        <v>223</v>
      </c>
      <c r="C128" s="210">
        <f t="shared" si="17"/>
        <v>2830</v>
      </c>
      <c r="D128" s="210">
        <v>2214</v>
      </c>
      <c r="E128" s="210">
        <v>123</v>
      </c>
      <c r="F128" s="210">
        <v>84</v>
      </c>
      <c r="G128" s="210">
        <v>409</v>
      </c>
      <c r="H128" s="210">
        <f t="shared" si="18"/>
        <v>261</v>
      </c>
      <c r="I128" s="210">
        <v>87</v>
      </c>
      <c r="J128" s="210">
        <v>87</v>
      </c>
      <c r="K128" s="210">
        <v>87</v>
      </c>
      <c r="L128" s="210">
        <f t="shared" si="19"/>
        <v>666</v>
      </c>
      <c r="M128" s="210">
        <v>222</v>
      </c>
      <c r="N128" s="210">
        <v>222</v>
      </c>
      <c r="O128" s="210">
        <v>222</v>
      </c>
      <c r="P128" s="210">
        <f t="shared" si="20"/>
        <v>897</v>
      </c>
      <c r="Q128" s="210">
        <v>299</v>
      </c>
      <c r="R128" s="210">
        <v>299</v>
      </c>
      <c r="S128" s="210">
        <v>299</v>
      </c>
      <c r="T128" s="210">
        <f t="shared" si="21"/>
        <v>1006</v>
      </c>
      <c r="U128" s="210">
        <v>335</v>
      </c>
      <c r="V128" s="210">
        <v>335</v>
      </c>
      <c r="W128" s="210">
        <v>336</v>
      </c>
      <c r="X128" s="211">
        <f t="shared" si="24"/>
        <v>705</v>
      </c>
      <c r="Y128" s="212">
        <f t="shared" si="26"/>
        <v>417</v>
      </c>
      <c r="Z128" s="212">
        <v>417</v>
      </c>
      <c r="AA128" s="212"/>
      <c r="AB128" s="212"/>
      <c r="AC128" s="212"/>
      <c r="AD128" s="213">
        <f t="shared" si="22"/>
        <v>59.148936170212764</v>
      </c>
      <c r="AE128" s="214">
        <f t="shared" si="23"/>
        <v>14.734982332155477</v>
      </c>
    </row>
    <row r="129" spans="1:31" ht="18" hidden="1" outlineLevel="1" x14ac:dyDescent="0.2">
      <c r="A129" s="223">
        <v>16</v>
      </c>
      <c r="B129" s="233" t="s">
        <v>224</v>
      </c>
      <c r="C129" s="210">
        <f t="shared" si="17"/>
        <v>1214</v>
      </c>
      <c r="D129" s="210">
        <v>950</v>
      </c>
      <c r="E129" s="210">
        <v>53</v>
      </c>
      <c r="F129" s="210">
        <v>36</v>
      </c>
      <c r="G129" s="210">
        <v>175</v>
      </c>
      <c r="H129" s="210">
        <f t="shared" si="18"/>
        <v>111</v>
      </c>
      <c r="I129" s="210">
        <v>37</v>
      </c>
      <c r="J129" s="210">
        <v>37</v>
      </c>
      <c r="K129" s="210">
        <v>37</v>
      </c>
      <c r="L129" s="210">
        <f t="shared" si="19"/>
        <v>285</v>
      </c>
      <c r="M129" s="210">
        <v>95</v>
      </c>
      <c r="N129" s="210">
        <v>95</v>
      </c>
      <c r="O129" s="210">
        <v>95</v>
      </c>
      <c r="P129" s="210">
        <f t="shared" si="20"/>
        <v>384</v>
      </c>
      <c r="Q129" s="210">
        <v>128</v>
      </c>
      <c r="R129" s="210">
        <v>128</v>
      </c>
      <c r="S129" s="210">
        <v>128</v>
      </c>
      <c r="T129" s="210">
        <f t="shared" si="21"/>
        <v>434</v>
      </c>
      <c r="U129" s="210">
        <v>144</v>
      </c>
      <c r="V129" s="210">
        <v>144</v>
      </c>
      <c r="W129" s="210">
        <v>146</v>
      </c>
      <c r="X129" s="211">
        <f t="shared" si="24"/>
        <v>301</v>
      </c>
      <c r="Y129" s="212">
        <f t="shared" si="26"/>
        <v>838</v>
      </c>
      <c r="Z129" s="212">
        <v>817</v>
      </c>
      <c r="AA129" s="212"/>
      <c r="AB129" s="212">
        <v>3</v>
      </c>
      <c r="AC129" s="212">
        <v>18</v>
      </c>
      <c r="AD129" s="213">
        <f t="shared" si="22"/>
        <v>278.4053156146179</v>
      </c>
      <c r="AE129" s="214">
        <f t="shared" si="23"/>
        <v>69.028006589785832</v>
      </c>
    </row>
    <row r="130" spans="1:31" ht="33" customHeight="1" collapsed="1" x14ac:dyDescent="0.2">
      <c r="A130" s="208">
        <v>9</v>
      </c>
      <c r="B130" s="209" t="s">
        <v>284</v>
      </c>
      <c r="C130" s="210">
        <f t="shared" si="17"/>
        <v>3500</v>
      </c>
      <c r="D130" s="210">
        <v>2690</v>
      </c>
      <c r="E130" s="210">
        <v>110</v>
      </c>
      <c r="F130" s="210">
        <v>240</v>
      </c>
      <c r="G130" s="210">
        <v>460</v>
      </c>
      <c r="H130" s="210">
        <f t="shared" si="18"/>
        <v>333</v>
      </c>
      <c r="I130" s="210">
        <v>111</v>
      </c>
      <c r="J130" s="210">
        <v>111</v>
      </c>
      <c r="K130" s="210">
        <v>111</v>
      </c>
      <c r="L130" s="210">
        <f t="shared" si="19"/>
        <v>794</v>
      </c>
      <c r="M130" s="210">
        <v>263</v>
      </c>
      <c r="N130" s="210">
        <v>263</v>
      </c>
      <c r="O130" s="210">
        <v>268</v>
      </c>
      <c r="P130" s="210">
        <f t="shared" si="20"/>
        <v>1104</v>
      </c>
      <c r="Q130" s="210">
        <v>368</v>
      </c>
      <c r="R130" s="210">
        <v>368</v>
      </c>
      <c r="S130" s="210">
        <v>368</v>
      </c>
      <c r="T130" s="210">
        <f t="shared" si="21"/>
        <v>1269</v>
      </c>
      <c r="U130" s="210">
        <v>423</v>
      </c>
      <c r="V130" s="210">
        <v>423</v>
      </c>
      <c r="W130" s="210">
        <v>423</v>
      </c>
      <c r="X130" s="211">
        <f t="shared" si="24"/>
        <v>859</v>
      </c>
      <c r="Y130" s="212">
        <f t="shared" si="26"/>
        <v>871</v>
      </c>
      <c r="Z130" s="212">
        <f>SUM(Z131:Z141)</f>
        <v>336</v>
      </c>
      <c r="AA130" s="212">
        <f t="shared" ref="AA130:AC130" si="29">SUM(AA131:AA141)</f>
        <v>43</v>
      </c>
      <c r="AB130" s="212">
        <f t="shared" si="29"/>
        <v>69</v>
      </c>
      <c r="AC130" s="212">
        <f t="shared" si="29"/>
        <v>423</v>
      </c>
      <c r="AD130" s="213">
        <f t="shared" si="22"/>
        <v>101.39697322467987</v>
      </c>
      <c r="AE130" s="214">
        <f t="shared" si="23"/>
        <v>24.885714285714286</v>
      </c>
    </row>
    <row r="131" spans="1:31" ht="18" hidden="1" outlineLevel="1" x14ac:dyDescent="0.2">
      <c r="A131" s="223">
        <v>1</v>
      </c>
      <c r="B131" s="234" t="s">
        <v>69</v>
      </c>
      <c r="C131" s="211">
        <f t="shared" si="17"/>
        <v>343</v>
      </c>
      <c r="D131" s="212">
        <v>258</v>
      </c>
      <c r="E131" s="212">
        <v>11</v>
      </c>
      <c r="F131" s="212">
        <v>24</v>
      </c>
      <c r="G131" s="212">
        <v>50</v>
      </c>
      <c r="H131" s="212">
        <f t="shared" si="18"/>
        <v>33</v>
      </c>
      <c r="I131" s="212">
        <v>11</v>
      </c>
      <c r="J131" s="212">
        <v>11</v>
      </c>
      <c r="K131" s="212">
        <v>11</v>
      </c>
      <c r="L131" s="212">
        <f t="shared" si="19"/>
        <v>76</v>
      </c>
      <c r="M131" s="212">
        <v>25</v>
      </c>
      <c r="N131" s="212">
        <v>25</v>
      </c>
      <c r="O131" s="212">
        <v>26</v>
      </c>
      <c r="P131" s="212">
        <f t="shared" si="20"/>
        <v>114</v>
      </c>
      <c r="Q131" s="212">
        <v>38</v>
      </c>
      <c r="R131" s="212">
        <v>38</v>
      </c>
      <c r="S131" s="212">
        <v>38</v>
      </c>
      <c r="T131" s="212">
        <f t="shared" si="21"/>
        <v>120</v>
      </c>
      <c r="U131" s="212">
        <v>40</v>
      </c>
      <c r="V131" s="212">
        <v>40</v>
      </c>
      <c r="W131" s="212">
        <v>40</v>
      </c>
      <c r="X131" s="211">
        <f t="shared" si="24"/>
        <v>83</v>
      </c>
      <c r="Y131" s="212">
        <f t="shared" si="26"/>
        <v>79</v>
      </c>
      <c r="Z131" s="212">
        <v>48</v>
      </c>
      <c r="AA131" s="212">
        <v>4</v>
      </c>
      <c r="AB131" s="212">
        <v>11</v>
      </c>
      <c r="AC131" s="212">
        <v>16</v>
      </c>
      <c r="AD131" s="213">
        <f t="shared" si="22"/>
        <v>95.180722891566262</v>
      </c>
      <c r="AE131" s="214">
        <f t="shared" si="23"/>
        <v>23.03206997084548</v>
      </c>
    </row>
    <row r="132" spans="1:31" ht="18" hidden="1" outlineLevel="1" x14ac:dyDescent="0.2">
      <c r="A132" s="223">
        <v>2</v>
      </c>
      <c r="B132" s="234" t="s">
        <v>70</v>
      </c>
      <c r="C132" s="211">
        <f t="shared" si="17"/>
        <v>297</v>
      </c>
      <c r="D132" s="212">
        <v>227</v>
      </c>
      <c r="E132" s="212">
        <v>10</v>
      </c>
      <c r="F132" s="212">
        <v>20</v>
      </c>
      <c r="G132" s="212">
        <v>40</v>
      </c>
      <c r="H132" s="212">
        <f t="shared" si="18"/>
        <v>30</v>
      </c>
      <c r="I132" s="212">
        <v>10</v>
      </c>
      <c r="J132" s="212">
        <v>10</v>
      </c>
      <c r="K132" s="212">
        <v>10</v>
      </c>
      <c r="L132" s="212">
        <f t="shared" si="19"/>
        <v>72</v>
      </c>
      <c r="M132" s="212">
        <v>24</v>
      </c>
      <c r="N132" s="212">
        <v>24</v>
      </c>
      <c r="O132" s="212">
        <v>24</v>
      </c>
      <c r="P132" s="212">
        <f t="shared" si="20"/>
        <v>90</v>
      </c>
      <c r="Q132" s="212">
        <v>30</v>
      </c>
      <c r="R132" s="212">
        <v>30</v>
      </c>
      <c r="S132" s="212">
        <v>30</v>
      </c>
      <c r="T132" s="212">
        <f t="shared" si="21"/>
        <v>105</v>
      </c>
      <c r="U132" s="212">
        <v>35</v>
      </c>
      <c r="V132" s="212">
        <v>35</v>
      </c>
      <c r="W132" s="212">
        <v>35</v>
      </c>
      <c r="X132" s="211">
        <f t="shared" si="24"/>
        <v>78</v>
      </c>
      <c r="Y132" s="212">
        <f t="shared" si="26"/>
        <v>77</v>
      </c>
      <c r="Z132" s="212">
        <v>31</v>
      </c>
      <c r="AA132" s="212">
        <v>3</v>
      </c>
      <c r="AB132" s="212">
        <v>12</v>
      </c>
      <c r="AC132" s="212">
        <v>31</v>
      </c>
      <c r="AD132" s="213">
        <f t="shared" si="22"/>
        <v>98.71794871794873</v>
      </c>
      <c r="AE132" s="214">
        <f t="shared" si="23"/>
        <v>25.925925925925924</v>
      </c>
    </row>
    <row r="133" spans="1:31" ht="18" hidden="1" outlineLevel="1" x14ac:dyDescent="0.2">
      <c r="A133" s="223">
        <v>3</v>
      </c>
      <c r="B133" s="235" t="s">
        <v>71</v>
      </c>
      <c r="C133" s="211">
        <f t="shared" si="17"/>
        <v>165</v>
      </c>
      <c r="D133" s="212">
        <v>133</v>
      </c>
      <c r="E133" s="212">
        <v>4</v>
      </c>
      <c r="F133" s="212">
        <v>8</v>
      </c>
      <c r="G133" s="212">
        <v>20</v>
      </c>
      <c r="H133" s="212">
        <f t="shared" si="18"/>
        <v>15</v>
      </c>
      <c r="I133" s="212">
        <v>5</v>
      </c>
      <c r="J133" s="212">
        <v>5</v>
      </c>
      <c r="K133" s="212">
        <v>5</v>
      </c>
      <c r="L133" s="212">
        <f t="shared" si="19"/>
        <v>45</v>
      </c>
      <c r="M133" s="212">
        <v>15</v>
      </c>
      <c r="N133" s="212">
        <v>15</v>
      </c>
      <c r="O133" s="212">
        <v>15</v>
      </c>
      <c r="P133" s="212">
        <f t="shared" si="20"/>
        <v>45</v>
      </c>
      <c r="Q133" s="212">
        <v>15</v>
      </c>
      <c r="R133" s="212">
        <v>15</v>
      </c>
      <c r="S133" s="212">
        <v>15</v>
      </c>
      <c r="T133" s="212">
        <f t="shared" si="21"/>
        <v>60</v>
      </c>
      <c r="U133" s="212">
        <v>20</v>
      </c>
      <c r="V133" s="212">
        <v>20</v>
      </c>
      <c r="W133" s="212">
        <v>20</v>
      </c>
      <c r="X133" s="211">
        <f t="shared" si="24"/>
        <v>45</v>
      </c>
      <c r="Y133" s="212">
        <f t="shared" si="26"/>
        <v>46</v>
      </c>
      <c r="Z133" s="212">
        <v>13</v>
      </c>
      <c r="AA133" s="212">
        <v>1</v>
      </c>
      <c r="AB133" s="212">
        <v>8</v>
      </c>
      <c r="AC133" s="212">
        <v>24</v>
      </c>
      <c r="AD133" s="213">
        <f t="shared" si="22"/>
        <v>102.22222222222221</v>
      </c>
      <c r="AE133" s="214">
        <f t="shared" si="23"/>
        <v>27.878787878787882</v>
      </c>
    </row>
    <row r="134" spans="1:31" ht="18" hidden="1" outlineLevel="1" x14ac:dyDescent="0.2">
      <c r="A134" s="223">
        <v>4</v>
      </c>
      <c r="B134" s="234" t="s">
        <v>72</v>
      </c>
      <c r="C134" s="211">
        <f t="shared" si="17"/>
        <v>365</v>
      </c>
      <c r="D134" s="212">
        <v>279</v>
      </c>
      <c r="E134" s="212">
        <v>12</v>
      </c>
      <c r="F134" s="212">
        <v>24</v>
      </c>
      <c r="G134" s="212">
        <v>50</v>
      </c>
      <c r="H134" s="212">
        <f t="shared" si="18"/>
        <v>36</v>
      </c>
      <c r="I134" s="212">
        <v>12</v>
      </c>
      <c r="J134" s="212">
        <v>12</v>
      </c>
      <c r="K134" s="212">
        <v>12</v>
      </c>
      <c r="L134" s="212">
        <f t="shared" si="19"/>
        <v>77</v>
      </c>
      <c r="M134" s="212">
        <v>25</v>
      </c>
      <c r="N134" s="212">
        <v>25</v>
      </c>
      <c r="O134" s="212">
        <v>27</v>
      </c>
      <c r="P134" s="212">
        <f t="shared" si="20"/>
        <v>117</v>
      </c>
      <c r="Q134" s="212">
        <v>39</v>
      </c>
      <c r="R134" s="212">
        <v>39</v>
      </c>
      <c r="S134" s="212">
        <v>39</v>
      </c>
      <c r="T134" s="212">
        <f t="shared" si="21"/>
        <v>135</v>
      </c>
      <c r="U134" s="212">
        <v>45</v>
      </c>
      <c r="V134" s="212">
        <v>45</v>
      </c>
      <c r="W134" s="212">
        <v>45</v>
      </c>
      <c r="X134" s="211">
        <f t="shared" si="24"/>
        <v>86</v>
      </c>
      <c r="Y134" s="212">
        <f t="shared" si="26"/>
        <v>87</v>
      </c>
      <c r="Z134" s="212">
        <v>27</v>
      </c>
      <c r="AA134" s="212">
        <v>7</v>
      </c>
      <c r="AB134" s="212">
        <v>8</v>
      </c>
      <c r="AC134" s="212">
        <v>45</v>
      </c>
      <c r="AD134" s="213">
        <f t="shared" si="22"/>
        <v>101.16279069767442</v>
      </c>
      <c r="AE134" s="214">
        <f t="shared" si="23"/>
        <v>23.835616438356162</v>
      </c>
    </row>
    <row r="135" spans="1:31" ht="18" hidden="1" outlineLevel="1" x14ac:dyDescent="0.2">
      <c r="A135" s="223">
        <v>5</v>
      </c>
      <c r="B135" s="234" t="s">
        <v>73</v>
      </c>
      <c r="C135" s="211">
        <f t="shared" ref="C135:C198" si="30">+H135+L135+P135+T135</f>
        <v>330</v>
      </c>
      <c r="D135" s="212">
        <v>251</v>
      </c>
      <c r="E135" s="212">
        <v>10</v>
      </c>
      <c r="F135" s="212">
        <v>24</v>
      </c>
      <c r="G135" s="212">
        <v>45</v>
      </c>
      <c r="H135" s="212">
        <f t="shared" ref="H135:H198" si="31">SUM(I135:K135)</f>
        <v>30</v>
      </c>
      <c r="I135" s="212">
        <v>10</v>
      </c>
      <c r="J135" s="212">
        <v>10</v>
      </c>
      <c r="K135" s="212">
        <v>10</v>
      </c>
      <c r="L135" s="212">
        <f t="shared" ref="L135:L198" si="32">SUM(M135:O135)</f>
        <v>75</v>
      </c>
      <c r="M135" s="212">
        <v>25</v>
      </c>
      <c r="N135" s="212">
        <v>25</v>
      </c>
      <c r="O135" s="212">
        <v>25</v>
      </c>
      <c r="P135" s="212">
        <f t="shared" ref="P135:P198" si="33">SUM(Q135:S135)</f>
        <v>105</v>
      </c>
      <c r="Q135" s="212">
        <v>35</v>
      </c>
      <c r="R135" s="212">
        <v>35</v>
      </c>
      <c r="S135" s="212">
        <v>35</v>
      </c>
      <c r="T135" s="212">
        <f t="shared" ref="T135:T198" si="34">SUM(U135:W135)</f>
        <v>120</v>
      </c>
      <c r="U135" s="212">
        <v>40</v>
      </c>
      <c r="V135" s="212">
        <v>40</v>
      </c>
      <c r="W135" s="212">
        <v>40</v>
      </c>
      <c r="X135" s="211">
        <f t="shared" si="24"/>
        <v>80</v>
      </c>
      <c r="Y135" s="212">
        <f t="shared" si="26"/>
        <v>79</v>
      </c>
      <c r="Z135" s="212">
        <v>26</v>
      </c>
      <c r="AA135" s="212">
        <v>5</v>
      </c>
      <c r="AB135" s="212">
        <v>4</v>
      </c>
      <c r="AC135" s="212">
        <v>44</v>
      </c>
      <c r="AD135" s="213">
        <f t="shared" ref="AD135:AD198" si="35">+Y135/X135*100</f>
        <v>98.75</v>
      </c>
      <c r="AE135" s="214">
        <f t="shared" ref="AE135:AE198" si="36">+Y135/C135*100</f>
        <v>23.939393939393938</v>
      </c>
    </row>
    <row r="136" spans="1:31" ht="18" hidden="1" outlineLevel="1" x14ac:dyDescent="0.2">
      <c r="A136" s="223">
        <v>6</v>
      </c>
      <c r="B136" s="234" t="s">
        <v>74</v>
      </c>
      <c r="C136" s="211">
        <f t="shared" si="30"/>
        <v>321</v>
      </c>
      <c r="D136" s="212">
        <v>251</v>
      </c>
      <c r="E136" s="212">
        <v>10</v>
      </c>
      <c r="F136" s="212">
        <v>20</v>
      </c>
      <c r="G136" s="212">
        <v>40</v>
      </c>
      <c r="H136" s="212">
        <f t="shared" si="31"/>
        <v>30</v>
      </c>
      <c r="I136" s="212">
        <v>10</v>
      </c>
      <c r="J136" s="212">
        <v>10</v>
      </c>
      <c r="K136" s="212">
        <v>10</v>
      </c>
      <c r="L136" s="212">
        <f t="shared" si="32"/>
        <v>72</v>
      </c>
      <c r="M136" s="212">
        <v>24</v>
      </c>
      <c r="N136" s="212">
        <v>24</v>
      </c>
      <c r="O136" s="212">
        <v>24</v>
      </c>
      <c r="P136" s="212">
        <f t="shared" si="33"/>
        <v>99</v>
      </c>
      <c r="Q136" s="212">
        <v>33</v>
      </c>
      <c r="R136" s="212">
        <v>33</v>
      </c>
      <c r="S136" s="212">
        <v>33</v>
      </c>
      <c r="T136" s="212">
        <f t="shared" si="34"/>
        <v>120</v>
      </c>
      <c r="U136" s="212">
        <v>40</v>
      </c>
      <c r="V136" s="212">
        <v>40</v>
      </c>
      <c r="W136" s="212">
        <v>40</v>
      </c>
      <c r="X136" s="211">
        <f t="shared" si="24"/>
        <v>78</v>
      </c>
      <c r="Y136" s="212">
        <f t="shared" si="26"/>
        <v>74</v>
      </c>
      <c r="Z136" s="212">
        <v>24</v>
      </c>
      <c r="AA136" s="212">
        <v>4</v>
      </c>
      <c r="AB136" s="212">
        <v>5</v>
      </c>
      <c r="AC136" s="212">
        <v>41</v>
      </c>
      <c r="AD136" s="213">
        <f t="shared" si="35"/>
        <v>94.871794871794862</v>
      </c>
      <c r="AE136" s="214">
        <f t="shared" si="36"/>
        <v>23.052959501557631</v>
      </c>
    </row>
    <row r="137" spans="1:31" ht="18" hidden="1" outlineLevel="1" x14ac:dyDescent="0.2">
      <c r="A137" s="223">
        <v>7</v>
      </c>
      <c r="B137" s="234" t="s">
        <v>75</v>
      </c>
      <c r="C137" s="211">
        <f t="shared" si="30"/>
        <v>330</v>
      </c>
      <c r="D137" s="212">
        <v>251</v>
      </c>
      <c r="E137" s="212">
        <v>10</v>
      </c>
      <c r="F137" s="212">
        <v>24</v>
      </c>
      <c r="G137" s="212">
        <v>45</v>
      </c>
      <c r="H137" s="212">
        <f t="shared" si="31"/>
        <v>30</v>
      </c>
      <c r="I137" s="212">
        <v>10</v>
      </c>
      <c r="J137" s="212">
        <v>10</v>
      </c>
      <c r="K137" s="212">
        <v>10</v>
      </c>
      <c r="L137" s="212">
        <f t="shared" si="32"/>
        <v>75</v>
      </c>
      <c r="M137" s="212">
        <v>25</v>
      </c>
      <c r="N137" s="212">
        <v>25</v>
      </c>
      <c r="O137" s="212">
        <v>25</v>
      </c>
      <c r="P137" s="212">
        <f t="shared" si="33"/>
        <v>105</v>
      </c>
      <c r="Q137" s="212">
        <v>35</v>
      </c>
      <c r="R137" s="212">
        <v>35</v>
      </c>
      <c r="S137" s="212">
        <v>35</v>
      </c>
      <c r="T137" s="212">
        <f t="shared" si="34"/>
        <v>120</v>
      </c>
      <c r="U137" s="212">
        <v>40</v>
      </c>
      <c r="V137" s="212">
        <v>40</v>
      </c>
      <c r="W137" s="212">
        <v>40</v>
      </c>
      <c r="X137" s="211">
        <f t="shared" ref="X137:X200" si="37">H137+M137+N137</f>
        <v>80</v>
      </c>
      <c r="Y137" s="212">
        <f t="shared" si="26"/>
        <v>78</v>
      </c>
      <c r="Z137" s="212">
        <v>16</v>
      </c>
      <c r="AA137" s="212">
        <v>2</v>
      </c>
      <c r="AB137" s="212">
        <v>3</v>
      </c>
      <c r="AC137" s="212">
        <v>57</v>
      </c>
      <c r="AD137" s="213">
        <f t="shared" si="35"/>
        <v>97.5</v>
      </c>
      <c r="AE137" s="214">
        <f t="shared" si="36"/>
        <v>23.636363636363637</v>
      </c>
    </row>
    <row r="138" spans="1:31" ht="18" hidden="1" outlineLevel="1" x14ac:dyDescent="0.2">
      <c r="A138" s="223">
        <v>8</v>
      </c>
      <c r="B138" s="234" t="s">
        <v>76</v>
      </c>
      <c r="C138" s="211">
        <f t="shared" si="30"/>
        <v>333</v>
      </c>
      <c r="D138" s="212">
        <v>253</v>
      </c>
      <c r="E138" s="212">
        <v>11</v>
      </c>
      <c r="F138" s="212">
        <v>24</v>
      </c>
      <c r="G138" s="212">
        <v>45</v>
      </c>
      <c r="H138" s="212">
        <f t="shared" si="31"/>
        <v>33</v>
      </c>
      <c r="I138" s="212">
        <v>11</v>
      </c>
      <c r="J138" s="212">
        <v>11</v>
      </c>
      <c r="K138" s="212">
        <v>11</v>
      </c>
      <c r="L138" s="212">
        <f t="shared" si="32"/>
        <v>75</v>
      </c>
      <c r="M138" s="212">
        <v>25</v>
      </c>
      <c r="N138" s="212">
        <v>25</v>
      </c>
      <c r="O138" s="212">
        <v>25</v>
      </c>
      <c r="P138" s="212">
        <f t="shared" si="33"/>
        <v>105</v>
      </c>
      <c r="Q138" s="212">
        <v>35</v>
      </c>
      <c r="R138" s="212">
        <v>35</v>
      </c>
      <c r="S138" s="212">
        <v>35</v>
      </c>
      <c r="T138" s="212">
        <f t="shared" si="34"/>
        <v>120</v>
      </c>
      <c r="U138" s="212">
        <v>40</v>
      </c>
      <c r="V138" s="212">
        <v>40</v>
      </c>
      <c r="W138" s="212">
        <v>40</v>
      </c>
      <c r="X138" s="211">
        <f t="shared" si="37"/>
        <v>83</v>
      </c>
      <c r="Y138" s="212">
        <f t="shared" si="26"/>
        <v>87</v>
      </c>
      <c r="Z138" s="212">
        <v>35</v>
      </c>
      <c r="AA138" s="212">
        <v>4</v>
      </c>
      <c r="AB138" s="212">
        <v>6</v>
      </c>
      <c r="AC138" s="212">
        <v>42</v>
      </c>
      <c r="AD138" s="213">
        <f t="shared" si="35"/>
        <v>104.81927710843372</v>
      </c>
      <c r="AE138" s="214">
        <f t="shared" si="36"/>
        <v>26.126126126126124</v>
      </c>
    </row>
    <row r="139" spans="1:31" ht="18" hidden="1" outlineLevel="1" x14ac:dyDescent="0.2">
      <c r="A139" s="223">
        <v>9</v>
      </c>
      <c r="B139" s="234" t="s">
        <v>77</v>
      </c>
      <c r="C139" s="211">
        <f t="shared" si="30"/>
        <v>330</v>
      </c>
      <c r="D139" s="212">
        <v>256</v>
      </c>
      <c r="E139" s="212">
        <v>10</v>
      </c>
      <c r="F139" s="212">
        <v>24</v>
      </c>
      <c r="G139" s="212">
        <v>40</v>
      </c>
      <c r="H139" s="212">
        <f t="shared" si="31"/>
        <v>30</v>
      </c>
      <c r="I139" s="212">
        <v>10</v>
      </c>
      <c r="J139" s="212">
        <v>10</v>
      </c>
      <c r="K139" s="212">
        <v>10</v>
      </c>
      <c r="L139" s="212">
        <f t="shared" si="32"/>
        <v>75</v>
      </c>
      <c r="M139" s="212">
        <v>25</v>
      </c>
      <c r="N139" s="212">
        <v>25</v>
      </c>
      <c r="O139" s="212">
        <v>25</v>
      </c>
      <c r="P139" s="212">
        <f t="shared" si="33"/>
        <v>105</v>
      </c>
      <c r="Q139" s="212">
        <v>35</v>
      </c>
      <c r="R139" s="212">
        <v>35</v>
      </c>
      <c r="S139" s="212">
        <v>35</v>
      </c>
      <c r="T139" s="212">
        <f t="shared" si="34"/>
        <v>120</v>
      </c>
      <c r="U139" s="212">
        <v>40</v>
      </c>
      <c r="V139" s="212">
        <v>40</v>
      </c>
      <c r="W139" s="212">
        <v>40</v>
      </c>
      <c r="X139" s="211">
        <f t="shared" si="37"/>
        <v>80</v>
      </c>
      <c r="Y139" s="212">
        <f t="shared" si="26"/>
        <v>78</v>
      </c>
      <c r="Z139" s="212">
        <v>11</v>
      </c>
      <c r="AA139" s="212">
        <v>6</v>
      </c>
      <c r="AB139" s="212">
        <v>8</v>
      </c>
      <c r="AC139" s="212">
        <v>53</v>
      </c>
      <c r="AD139" s="213">
        <f t="shared" si="35"/>
        <v>97.5</v>
      </c>
      <c r="AE139" s="214">
        <f t="shared" si="36"/>
        <v>23.636363636363637</v>
      </c>
    </row>
    <row r="140" spans="1:31" ht="18" hidden="1" outlineLevel="1" x14ac:dyDescent="0.2">
      <c r="A140" s="223">
        <v>10</v>
      </c>
      <c r="B140" s="234" t="s">
        <v>78</v>
      </c>
      <c r="C140" s="211">
        <f t="shared" si="30"/>
        <v>356</v>
      </c>
      <c r="D140" s="212">
        <v>274</v>
      </c>
      <c r="E140" s="212">
        <v>12</v>
      </c>
      <c r="F140" s="212">
        <v>25</v>
      </c>
      <c r="G140" s="212">
        <v>45</v>
      </c>
      <c r="H140" s="212">
        <f t="shared" si="31"/>
        <v>36</v>
      </c>
      <c r="I140" s="212">
        <v>12</v>
      </c>
      <c r="J140" s="212">
        <v>12</v>
      </c>
      <c r="K140" s="212">
        <v>12</v>
      </c>
      <c r="L140" s="212">
        <f t="shared" si="32"/>
        <v>77</v>
      </c>
      <c r="M140" s="212">
        <v>25</v>
      </c>
      <c r="N140" s="212">
        <v>25</v>
      </c>
      <c r="O140" s="212">
        <v>27</v>
      </c>
      <c r="P140" s="212">
        <f t="shared" si="33"/>
        <v>114</v>
      </c>
      <c r="Q140" s="212">
        <v>38</v>
      </c>
      <c r="R140" s="212">
        <v>38</v>
      </c>
      <c r="S140" s="212">
        <v>38</v>
      </c>
      <c r="T140" s="212">
        <f t="shared" si="34"/>
        <v>129</v>
      </c>
      <c r="U140" s="212">
        <v>43</v>
      </c>
      <c r="V140" s="212">
        <v>43</v>
      </c>
      <c r="W140" s="212">
        <v>43</v>
      </c>
      <c r="X140" s="211">
        <f t="shared" si="37"/>
        <v>86</v>
      </c>
      <c r="Y140" s="212">
        <f t="shared" si="26"/>
        <v>91</v>
      </c>
      <c r="Z140" s="212">
        <v>37</v>
      </c>
      <c r="AA140" s="212">
        <v>5</v>
      </c>
      <c r="AB140" s="212">
        <v>1</v>
      </c>
      <c r="AC140" s="212">
        <v>48</v>
      </c>
      <c r="AD140" s="213">
        <f t="shared" si="35"/>
        <v>105.81395348837211</v>
      </c>
      <c r="AE140" s="214">
        <f t="shared" si="36"/>
        <v>25.561797752808989</v>
      </c>
    </row>
    <row r="141" spans="1:31" ht="18" hidden="1" outlineLevel="1" x14ac:dyDescent="0.2">
      <c r="A141" s="223">
        <v>11</v>
      </c>
      <c r="B141" s="234" t="s">
        <v>79</v>
      </c>
      <c r="C141" s="211">
        <f t="shared" si="30"/>
        <v>330</v>
      </c>
      <c r="D141" s="212">
        <v>257</v>
      </c>
      <c r="E141" s="212">
        <v>10</v>
      </c>
      <c r="F141" s="212">
        <v>23</v>
      </c>
      <c r="G141" s="212">
        <v>40</v>
      </c>
      <c r="H141" s="212">
        <f t="shared" si="31"/>
        <v>30</v>
      </c>
      <c r="I141" s="212">
        <v>10</v>
      </c>
      <c r="J141" s="212">
        <v>10</v>
      </c>
      <c r="K141" s="212">
        <v>10</v>
      </c>
      <c r="L141" s="212">
        <f t="shared" si="32"/>
        <v>75</v>
      </c>
      <c r="M141" s="212">
        <v>25</v>
      </c>
      <c r="N141" s="212">
        <v>25</v>
      </c>
      <c r="O141" s="212">
        <v>25</v>
      </c>
      <c r="P141" s="212">
        <f t="shared" si="33"/>
        <v>105</v>
      </c>
      <c r="Q141" s="212">
        <v>35</v>
      </c>
      <c r="R141" s="212">
        <v>35</v>
      </c>
      <c r="S141" s="212">
        <v>35</v>
      </c>
      <c r="T141" s="212">
        <f t="shared" si="34"/>
        <v>120</v>
      </c>
      <c r="U141" s="212">
        <v>40</v>
      </c>
      <c r="V141" s="212">
        <v>40</v>
      </c>
      <c r="W141" s="212">
        <v>40</v>
      </c>
      <c r="X141" s="211">
        <f t="shared" si="37"/>
        <v>80</v>
      </c>
      <c r="Y141" s="212">
        <f t="shared" si="26"/>
        <v>95</v>
      </c>
      <c r="Z141" s="212">
        <v>68</v>
      </c>
      <c r="AA141" s="212">
        <v>2</v>
      </c>
      <c r="AB141" s="212">
        <v>3</v>
      </c>
      <c r="AC141" s="212">
        <v>22</v>
      </c>
      <c r="AD141" s="213">
        <f t="shared" si="35"/>
        <v>118.75</v>
      </c>
      <c r="AE141" s="214">
        <f t="shared" si="36"/>
        <v>28.787878787878789</v>
      </c>
    </row>
    <row r="142" spans="1:31" ht="33" customHeight="1" collapsed="1" x14ac:dyDescent="0.2">
      <c r="A142" s="208">
        <v>10</v>
      </c>
      <c r="B142" s="209" t="s">
        <v>285</v>
      </c>
      <c r="C142" s="210">
        <f t="shared" si="30"/>
        <v>12000</v>
      </c>
      <c r="D142" s="210">
        <v>9100</v>
      </c>
      <c r="E142" s="210">
        <v>500</v>
      </c>
      <c r="F142" s="210">
        <v>600</v>
      </c>
      <c r="G142" s="210">
        <v>1800</v>
      </c>
      <c r="H142" s="210">
        <f t="shared" si="31"/>
        <v>1149</v>
      </c>
      <c r="I142" s="210">
        <v>383</v>
      </c>
      <c r="J142" s="210">
        <v>383</v>
      </c>
      <c r="K142" s="210">
        <v>383</v>
      </c>
      <c r="L142" s="210">
        <f t="shared" si="32"/>
        <v>2799</v>
      </c>
      <c r="M142" s="210">
        <v>931</v>
      </c>
      <c r="N142" s="210">
        <v>931</v>
      </c>
      <c r="O142" s="210">
        <v>937</v>
      </c>
      <c r="P142" s="210">
        <f t="shared" si="33"/>
        <v>3843</v>
      </c>
      <c r="Q142" s="210">
        <v>1281</v>
      </c>
      <c r="R142" s="210">
        <v>1281</v>
      </c>
      <c r="S142" s="210">
        <v>1281</v>
      </c>
      <c r="T142" s="210">
        <f t="shared" si="34"/>
        <v>4209</v>
      </c>
      <c r="U142" s="210">
        <v>1403</v>
      </c>
      <c r="V142" s="210">
        <v>1403</v>
      </c>
      <c r="W142" s="210">
        <v>1403</v>
      </c>
      <c r="X142" s="211">
        <f t="shared" si="37"/>
        <v>3011</v>
      </c>
      <c r="Y142" s="212">
        <f t="shared" si="26"/>
        <v>3097</v>
      </c>
      <c r="Z142" s="212">
        <f>SUM(Z143:Z157)</f>
        <v>2779</v>
      </c>
      <c r="AA142" s="212">
        <f t="shared" ref="AA142:AC142" si="38">SUM(AA143:AA157)</f>
        <v>133</v>
      </c>
      <c r="AB142" s="212">
        <f t="shared" si="38"/>
        <v>75</v>
      </c>
      <c r="AC142" s="212">
        <f t="shared" si="38"/>
        <v>110</v>
      </c>
      <c r="AD142" s="213">
        <f t="shared" si="35"/>
        <v>102.85619395549652</v>
      </c>
      <c r="AE142" s="214">
        <f t="shared" si="36"/>
        <v>25.808333333333334</v>
      </c>
    </row>
    <row r="143" spans="1:31" ht="18" hidden="1" outlineLevel="1" x14ac:dyDescent="0.2">
      <c r="A143" s="236">
        <v>1</v>
      </c>
      <c r="B143" s="237" t="s">
        <v>225</v>
      </c>
      <c r="C143" s="238">
        <f t="shared" si="30"/>
        <v>798</v>
      </c>
      <c r="D143" s="239">
        <v>600</v>
      </c>
      <c r="E143" s="239">
        <v>30</v>
      </c>
      <c r="F143" s="239">
        <v>40</v>
      </c>
      <c r="G143" s="239">
        <v>120</v>
      </c>
      <c r="H143" s="239">
        <f t="shared" si="31"/>
        <v>78</v>
      </c>
      <c r="I143" s="239">
        <v>26</v>
      </c>
      <c r="J143" s="239">
        <v>26</v>
      </c>
      <c r="K143" s="239">
        <v>26</v>
      </c>
      <c r="L143" s="239">
        <f t="shared" si="32"/>
        <v>186</v>
      </c>
      <c r="M143" s="239">
        <v>62</v>
      </c>
      <c r="N143" s="239">
        <v>62</v>
      </c>
      <c r="O143" s="239">
        <v>62</v>
      </c>
      <c r="P143" s="239">
        <f t="shared" si="33"/>
        <v>255</v>
      </c>
      <c r="Q143" s="239">
        <v>85</v>
      </c>
      <c r="R143" s="239">
        <v>85</v>
      </c>
      <c r="S143" s="239">
        <v>85</v>
      </c>
      <c r="T143" s="239">
        <f t="shared" si="34"/>
        <v>279</v>
      </c>
      <c r="U143" s="239">
        <v>93</v>
      </c>
      <c r="V143" s="239">
        <v>93</v>
      </c>
      <c r="W143" s="239">
        <v>93</v>
      </c>
      <c r="X143" s="211">
        <f t="shared" si="37"/>
        <v>202</v>
      </c>
      <c r="Y143" s="212">
        <f t="shared" si="26"/>
        <v>210</v>
      </c>
      <c r="Z143" s="212">
        <v>194</v>
      </c>
      <c r="AA143" s="212">
        <v>4</v>
      </c>
      <c r="AB143" s="212">
        <v>5</v>
      </c>
      <c r="AC143" s="212">
        <v>7</v>
      </c>
      <c r="AD143" s="213">
        <f t="shared" si="35"/>
        <v>103.96039603960396</v>
      </c>
      <c r="AE143" s="214">
        <f t="shared" si="36"/>
        <v>26.315789473684209</v>
      </c>
    </row>
    <row r="144" spans="1:31" ht="18" hidden="1" outlineLevel="1" x14ac:dyDescent="0.2">
      <c r="A144" s="236">
        <v>2</v>
      </c>
      <c r="B144" s="237" t="s">
        <v>226</v>
      </c>
      <c r="C144" s="238">
        <f t="shared" si="30"/>
        <v>676</v>
      </c>
      <c r="D144" s="239">
        <v>500</v>
      </c>
      <c r="E144" s="239">
        <v>30</v>
      </c>
      <c r="F144" s="239">
        <v>35</v>
      </c>
      <c r="G144" s="239">
        <v>105</v>
      </c>
      <c r="H144" s="239">
        <f t="shared" si="31"/>
        <v>66</v>
      </c>
      <c r="I144" s="239">
        <v>22</v>
      </c>
      <c r="J144" s="239">
        <v>22</v>
      </c>
      <c r="K144" s="239">
        <v>22</v>
      </c>
      <c r="L144" s="239">
        <f t="shared" si="32"/>
        <v>157</v>
      </c>
      <c r="M144" s="239">
        <v>52</v>
      </c>
      <c r="N144" s="239">
        <v>52</v>
      </c>
      <c r="O144" s="239">
        <v>53</v>
      </c>
      <c r="P144" s="239">
        <f t="shared" si="33"/>
        <v>216</v>
      </c>
      <c r="Q144" s="239">
        <v>72</v>
      </c>
      <c r="R144" s="239">
        <v>72</v>
      </c>
      <c r="S144" s="239">
        <v>72</v>
      </c>
      <c r="T144" s="239">
        <f t="shared" si="34"/>
        <v>237</v>
      </c>
      <c r="U144" s="239">
        <v>79</v>
      </c>
      <c r="V144" s="239">
        <v>79</v>
      </c>
      <c r="W144" s="239">
        <v>79</v>
      </c>
      <c r="X144" s="211">
        <f t="shared" si="37"/>
        <v>170</v>
      </c>
      <c r="Y144" s="212">
        <f t="shared" si="26"/>
        <v>162</v>
      </c>
      <c r="Z144" s="212">
        <v>147</v>
      </c>
      <c r="AA144" s="212">
        <v>5</v>
      </c>
      <c r="AB144" s="212">
        <v>3</v>
      </c>
      <c r="AC144" s="212">
        <v>7</v>
      </c>
      <c r="AD144" s="213">
        <f t="shared" si="35"/>
        <v>95.294117647058812</v>
      </c>
      <c r="AE144" s="214">
        <f t="shared" si="36"/>
        <v>23.964497041420117</v>
      </c>
    </row>
    <row r="145" spans="1:31" ht="36" hidden="1" outlineLevel="1" x14ac:dyDescent="0.2">
      <c r="A145" s="236">
        <v>3</v>
      </c>
      <c r="B145" s="237" t="s">
        <v>227</v>
      </c>
      <c r="C145" s="238">
        <f t="shared" si="30"/>
        <v>405</v>
      </c>
      <c r="D145" s="239">
        <v>300</v>
      </c>
      <c r="E145" s="239">
        <v>20</v>
      </c>
      <c r="F145" s="239">
        <v>20</v>
      </c>
      <c r="G145" s="239">
        <v>60</v>
      </c>
      <c r="H145" s="239">
        <f t="shared" si="31"/>
        <v>39</v>
      </c>
      <c r="I145" s="239">
        <v>13</v>
      </c>
      <c r="J145" s="239">
        <v>13</v>
      </c>
      <c r="K145" s="239">
        <v>13</v>
      </c>
      <c r="L145" s="239">
        <f t="shared" si="32"/>
        <v>96</v>
      </c>
      <c r="M145" s="239">
        <v>32</v>
      </c>
      <c r="N145" s="239">
        <v>32</v>
      </c>
      <c r="O145" s="239">
        <v>32</v>
      </c>
      <c r="P145" s="239">
        <f t="shared" si="33"/>
        <v>129</v>
      </c>
      <c r="Q145" s="239">
        <v>43</v>
      </c>
      <c r="R145" s="239">
        <v>43</v>
      </c>
      <c r="S145" s="239">
        <v>43</v>
      </c>
      <c r="T145" s="239">
        <f t="shared" si="34"/>
        <v>141</v>
      </c>
      <c r="U145" s="239">
        <v>47</v>
      </c>
      <c r="V145" s="239">
        <v>47</v>
      </c>
      <c r="W145" s="239">
        <v>47</v>
      </c>
      <c r="X145" s="211">
        <f t="shared" si="37"/>
        <v>103</v>
      </c>
      <c r="Y145" s="212">
        <f t="shared" si="26"/>
        <v>117</v>
      </c>
      <c r="Z145" s="212">
        <v>105</v>
      </c>
      <c r="AA145" s="212">
        <v>2</v>
      </c>
      <c r="AB145" s="212">
        <v>3</v>
      </c>
      <c r="AC145" s="212">
        <v>7</v>
      </c>
      <c r="AD145" s="213">
        <f t="shared" si="35"/>
        <v>113.59223300970874</v>
      </c>
      <c r="AE145" s="214">
        <f t="shared" si="36"/>
        <v>28.888888888888886</v>
      </c>
    </row>
    <row r="146" spans="1:31" ht="18" hidden="1" outlineLevel="1" x14ac:dyDescent="0.2">
      <c r="A146" s="236">
        <v>4</v>
      </c>
      <c r="B146" s="237" t="s">
        <v>228</v>
      </c>
      <c r="C146" s="238">
        <f t="shared" si="30"/>
        <v>547</v>
      </c>
      <c r="D146" s="239">
        <v>400</v>
      </c>
      <c r="E146" s="239">
        <v>20</v>
      </c>
      <c r="F146" s="239">
        <v>30</v>
      </c>
      <c r="G146" s="239">
        <v>90</v>
      </c>
      <c r="H146" s="239">
        <f t="shared" si="31"/>
        <v>54</v>
      </c>
      <c r="I146" s="239">
        <v>18</v>
      </c>
      <c r="J146" s="239">
        <v>18</v>
      </c>
      <c r="K146" s="239">
        <v>18</v>
      </c>
      <c r="L146" s="239">
        <f t="shared" si="32"/>
        <v>127</v>
      </c>
      <c r="M146" s="239">
        <v>42</v>
      </c>
      <c r="N146" s="239">
        <v>42</v>
      </c>
      <c r="O146" s="239">
        <v>43</v>
      </c>
      <c r="P146" s="239">
        <f t="shared" si="33"/>
        <v>174</v>
      </c>
      <c r="Q146" s="239">
        <v>58</v>
      </c>
      <c r="R146" s="239">
        <v>58</v>
      </c>
      <c r="S146" s="239">
        <v>58</v>
      </c>
      <c r="T146" s="239">
        <f t="shared" si="34"/>
        <v>192</v>
      </c>
      <c r="U146" s="239">
        <v>64</v>
      </c>
      <c r="V146" s="239">
        <v>64</v>
      </c>
      <c r="W146" s="239">
        <v>64</v>
      </c>
      <c r="X146" s="211">
        <f t="shared" si="37"/>
        <v>138</v>
      </c>
      <c r="Y146" s="212">
        <f t="shared" si="26"/>
        <v>165</v>
      </c>
      <c r="Z146" s="212">
        <v>144</v>
      </c>
      <c r="AA146" s="212">
        <v>3</v>
      </c>
      <c r="AB146" s="212">
        <v>4</v>
      </c>
      <c r="AC146" s="212">
        <v>14</v>
      </c>
      <c r="AD146" s="213">
        <f t="shared" si="35"/>
        <v>119.56521739130434</v>
      </c>
      <c r="AE146" s="214">
        <f t="shared" si="36"/>
        <v>30.164533820840951</v>
      </c>
    </row>
    <row r="147" spans="1:31" ht="18" hidden="1" outlineLevel="1" x14ac:dyDescent="0.2">
      <c r="A147" s="236">
        <v>5</v>
      </c>
      <c r="B147" s="237" t="s">
        <v>229</v>
      </c>
      <c r="C147" s="238">
        <f t="shared" si="30"/>
        <v>1471</v>
      </c>
      <c r="D147" s="239">
        <v>1100</v>
      </c>
      <c r="E147" s="239">
        <v>65</v>
      </c>
      <c r="F147" s="239">
        <v>75</v>
      </c>
      <c r="G147" s="239">
        <v>225</v>
      </c>
      <c r="H147" s="239">
        <f t="shared" si="31"/>
        <v>141</v>
      </c>
      <c r="I147" s="239">
        <v>47</v>
      </c>
      <c r="J147" s="239">
        <v>47</v>
      </c>
      <c r="K147" s="239">
        <v>47</v>
      </c>
      <c r="L147" s="239">
        <f t="shared" si="32"/>
        <v>343</v>
      </c>
      <c r="M147" s="239">
        <v>114</v>
      </c>
      <c r="N147" s="239">
        <v>114</v>
      </c>
      <c r="O147" s="239">
        <v>115</v>
      </c>
      <c r="P147" s="239">
        <f t="shared" si="33"/>
        <v>471</v>
      </c>
      <c r="Q147" s="239">
        <v>157</v>
      </c>
      <c r="R147" s="239">
        <v>157</v>
      </c>
      <c r="S147" s="239">
        <v>157</v>
      </c>
      <c r="T147" s="239">
        <f t="shared" si="34"/>
        <v>516</v>
      </c>
      <c r="U147" s="239">
        <v>172</v>
      </c>
      <c r="V147" s="239">
        <v>172</v>
      </c>
      <c r="W147" s="239">
        <v>172</v>
      </c>
      <c r="X147" s="211">
        <f t="shared" si="37"/>
        <v>369</v>
      </c>
      <c r="Y147" s="212">
        <f t="shared" si="26"/>
        <v>287</v>
      </c>
      <c r="Z147" s="212">
        <v>250</v>
      </c>
      <c r="AA147" s="212">
        <v>24</v>
      </c>
      <c r="AB147" s="212">
        <v>6</v>
      </c>
      <c r="AC147" s="212">
        <v>7</v>
      </c>
      <c r="AD147" s="213">
        <f t="shared" si="35"/>
        <v>77.777777777777786</v>
      </c>
      <c r="AE147" s="214">
        <f t="shared" si="36"/>
        <v>19.510537049626105</v>
      </c>
    </row>
    <row r="148" spans="1:31" ht="36" hidden="1" outlineLevel="1" x14ac:dyDescent="0.2">
      <c r="A148" s="236">
        <v>6</v>
      </c>
      <c r="B148" s="237" t="s">
        <v>230</v>
      </c>
      <c r="C148" s="238">
        <f t="shared" si="30"/>
        <v>1255</v>
      </c>
      <c r="D148" s="239">
        <v>1000</v>
      </c>
      <c r="E148" s="239">
        <v>50</v>
      </c>
      <c r="F148" s="239">
        <v>50</v>
      </c>
      <c r="G148" s="239">
        <v>150</v>
      </c>
      <c r="H148" s="239">
        <f t="shared" si="31"/>
        <v>120</v>
      </c>
      <c r="I148" s="239">
        <v>40</v>
      </c>
      <c r="J148" s="239">
        <v>40</v>
      </c>
      <c r="K148" s="239">
        <v>40</v>
      </c>
      <c r="L148" s="239">
        <f t="shared" si="32"/>
        <v>292</v>
      </c>
      <c r="M148" s="239">
        <v>97</v>
      </c>
      <c r="N148" s="239">
        <v>97</v>
      </c>
      <c r="O148" s="239">
        <v>98</v>
      </c>
      <c r="P148" s="239">
        <f t="shared" si="33"/>
        <v>402</v>
      </c>
      <c r="Q148" s="239">
        <v>134</v>
      </c>
      <c r="R148" s="239">
        <v>134</v>
      </c>
      <c r="S148" s="239">
        <v>134</v>
      </c>
      <c r="T148" s="239">
        <f t="shared" si="34"/>
        <v>441</v>
      </c>
      <c r="U148" s="239">
        <v>147</v>
      </c>
      <c r="V148" s="239">
        <v>147</v>
      </c>
      <c r="W148" s="239">
        <v>147</v>
      </c>
      <c r="X148" s="211">
        <f t="shared" si="37"/>
        <v>314</v>
      </c>
      <c r="Y148" s="212">
        <f t="shared" si="26"/>
        <v>274</v>
      </c>
      <c r="Z148" s="212">
        <v>248</v>
      </c>
      <c r="AA148" s="212">
        <v>14</v>
      </c>
      <c r="AB148" s="212">
        <v>6</v>
      </c>
      <c r="AC148" s="212">
        <v>6</v>
      </c>
      <c r="AD148" s="213">
        <f t="shared" si="35"/>
        <v>87.261146496815286</v>
      </c>
      <c r="AE148" s="214">
        <f t="shared" si="36"/>
        <v>21.832669322709165</v>
      </c>
    </row>
    <row r="149" spans="1:31" ht="18" hidden="1" outlineLevel="1" x14ac:dyDescent="0.2">
      <c r="A149" s="236">
        <v>7</v>
      </c>
      <c r="B149" s="237" t="s">
        <v>231</v>
      </c>
      <c r="C149" s="238">
        <f t="shared" si="30"/>
        <v>430</v>
      </c>
      <c r="D149" s="239">
        <v>300</v>
      </c>
      <c r="E149" s="239">
        <v>25</v>
      </c>
      <c r="F149" s="239">
        <v>25</v>
      </c>
      <c r="G149" s="239">
        <v>75</v>
      </c>
      <c r="H149" s="239">
        <f t="shared" si="31"/>
        <v>42</v>
      </c>
      <c r="I149" s="239">
        <v>14</v>
      </c>
      <c r="J149" s="239">
        <v>14</v>
      </c>
      <c r="K149" s="239">
        <v>14</v>
      </c>
      <c r="L149" s="239">
        <f t="shared" si="32"/>
        <v>100</v>
      </c>
      <c r="M149" s="239">
        <v>33</v>
      </c>
      <c r="N149" s="239">
        <v>33</v>
      </c>
      <c r="O149" s="239">
        <v>34</v>
      </c>
      <c r="P149" s="239">
        <f t="shared" si="33"/>
        <v>138</v>
      </c>
      <c r="Q149" s="239">
        <v>46</v>
      </c>
      <c r="R149" s="239">
        <v>46</v>
      </c>
      <c r="S149" s="239">
        <v>46</v>
      </c>
      <c r="T149" s="239">
        <f t="shared" si="34"/>
        <v>150</v>
      </c>
      <c r="U149" s="239">
        <v>50</v>
      </c>
      <c r="V149" s="239">
        <v>50</v>
      </c>
      <c r="W149" s="239">
        <v>50</v>
      </c>
      <c r="X149" s="211">
        <f t="shared" si="37"/>
        <v>108</v>
      </c>
      <c r="Y149" s="212">
        <f t="shared" si="26"/>
        <v>142</v>
      </c>
      <c r="Z149" s="212">
        <v>129</v>
      </c>
      <c r="AA149" s="212">
        <v>2</v>
      </c>
      <c r="AB149" s="212">
        <v>5</v>
      </c>
      <c r="AC149" s="212">
        <v>6</v>
      </c>
      <c r="AD149" s="213">
        <f t="shared" si="35"/>
        <v>131.4814814814815</v>
      </c>
      <c r="AE149" s="214">
        <f t="shared" si="36"/>
        <v>33.02325581395349</v>
      </c>
    </row>
    <row r="150" spans="1:31" ht="36" hidden="1" outlineLevel="1" x14ac:dyDescent="0.2">
      <c r="A150" s="236">
        <v>8</v>
      </c>
      <c r="B150" s="237" t="s">
        <v>232</v>
      </c>
      <c r="C150" s="238">
        <f t="shared" si="30"/>
        <v>676</v>
      </c>
      <c r="D150" s="239">
        <v>500</v>
      </c>
      <c r="E150" s="239">
        <v>30</v>
      </c>
      <c r="F150" s="239">
        <v>35</v>
      </c>
      <c r="G150" s="239">
        <v>105</v>
      </c>
      <c r="H150" s="239">
        <f t="shared" si="31"/>
        <v>66</v>
      </c>
      <c r="I150" s="239">
        <v>22</v>
      </c>
      <c r="J150" s="239">
        <v>22</v>
      </c>
      <c r="K150" s="239">
        <v>22</v>
      </c>
      <c r="L150" s="239">
        <f t="shared" si="32"/>
        <v>157</v>
      </c>
      <c r="M150" s="239">
        <v>52</v>
      </c>
      <c r="N150" s="239">
        <v>52</v>
      </c>
      <c r="O150" s="239">
        <v>53</v>
      </c>
      <c r="P150" s="239">
        <f t="shared" si="33"/>
        <v>216</v>
      </c>
      <c r="Q150" s="239">
        <v>72</v>
      </c>
      <c r="R150" s="239">
        <v>72</v>
      </c>
      <c r="S150" s="239">
        <v>72</v>
      </c>
      <c r="T150" s="239">
        <f t="shared" si="34"/>
        <v>237</v>
      </c>
      <c r="U150" s="239">
        <v>79</v>
      </c>
      <c r="V150" s="239">
        <v>79</v>
      </c>
      <c r="W150" s="239">
        <v>79</v>
      </c>
      <c r="X150" s="211">
        <f t="shared" si="37"/>
        <v>170</v>
      </c>
      <c r="Y150" s="212">
        <f t="shared" si="26"/>
        <v>345</v>
      </c>
      <c r="Z150" s="212">
        <v>327</v>
      </c>
      <c r="AA150" s="212">
        <v>6</v>
      </c>
      <c r="AB150" s="212">
        <v>5</v>
      </c>
      <c r="AC150" s="212">
        <v>7</v>
      </c>
      <c r="AD150" s="213">
        <f t="shared" si="35"/>
        <v>202.94117647058823</v>
      </c>
      <c r="AE150" s="214">
        <f t="shared" si="36"/>
        <v>51.035502958579883</v>
      </c>
    </row>
    <row r="151" spans="1:31" ht="36" hidden="1" outlineLevel="1" x14ac:dyDescent="0.2">
      <c r="A151" s="236">
        <v>9</v>
      </c>
      <c r="B151" s="237" t="s">
        <v>233</v>
      </c>
      <c r="C151" s="238">
        <f t="shared" si="30"/>
        <v>426</v>
      </c>
      <c r="D151" s="239">
        <v>300</v>
      </c>
      <c r="E151" s="239">
        <v>20</v>
      </c>
      <c r="F151" s="239">
        <v>25</v>
      </c>
      <c r="G151" s="239">
        <v>75</v>
      </c>
      <c r="H151" s="239">
        <f t="shared" si="31"/>
        <v>42</v>
      </c>
      <c r="I151" s="239">
        <v>14</v>
      </c>
      <c r="J151" s="239">
        <v>14</v>
      </c>
      <c r="K151" s="239">
        <v>14</v>
      </c>
      <c r="L151" s="239">
        <f t="shared" si="32"/>
        <v>99</v>
      </c>
      <c r="M151" s="239">
        <v>33</v>
      </c>
      <c r="N151" s="239">
        <v>33</v>
      </c>
      <c r="O151" s="239">
        <v>33</v>
      </c>
      <c r="P151" s="239">
        <f t="shared" si="33"/>
        <v>135</v>
      </c>
      <c r="Q151" s="239">
        <v>45</v>
      </c>
      <c r="R151" s="239">
        <v>45</v>
      </c>
      <c r="S151" s="239">
        <v>45</v>
      </c>
      <c r="T151" s="239">
        <f t="shared" si="34"/>
        <v>150</v>
      </c>
      <c r="U151" s="239">
        <v>50</v>
      </c>
      <c r="V151" s="239">
        <v>50</v>
      </c>
      <c r="W151" s="239">
        <v>50</v>
      </c>
      <c r="X151" s="211">
        <f t="shared" si="37"/>
        <v>108</v>
      </c>
      <c r="Y151" s="212">
        <f t="shared" si="26"/>
        <v>165</v>
      </c>
      <c r="Z151" s="212">
        <v>148</v>
      </c>
      <c r="AA151" s="212">
        <v>5</v>
      </c>
      <c r="AB151" s="212">
        <v>5</v>
      </c>
      <c r="AC151" s="212">
        <v>7</v>
      </c>
      <c r="AD151" s="213">
        <f t="shared" si="35"/>
        <v>152.77777777777777</v>
      </c>
      <c r="AE151" s="214">
        <f t="shared" si="36"/>
        <v>38.732394366197184</v>
      </c>
    </row>
    <row r="152" spans="1:31" ht="36" hidden="1" outlineLevel="1" x14ac:dyDescent="0.2">
      <c r="A152" s="236">
        <v>10</v>
      </c>
      <c r="B152" s="237" t="s">
        <v>234</v>
      </c>
      <c r="C152" s="238">
        <f t="shared" si="30"/>
        <v>651</v>
      </c>
      <c r="D152" s="239">
        <v>500</v>
      </c>
      <c r="E152" s="239">
        <v>25</v>
      </c>
      <c r="F152" s="239">
        <v>30</v>
      </c>
      <c r="G152" s="239">
        <v>90</v>
      </c>
      <c r="H152" s="239">
        <f t="shared" si="31"/>
        <v>63</v>
      </c>
      <c r="I152" s="239">
        <v>21</v>
      </c>
      <c r="J152" s="239">
        <v>21</v>
      </c>
      <c r="K152" s="239">
        <v>21</v>
      </c>
      <c r="L152" s="239">
        <f t="shared" si="32"/>
        <v>153</v>
      </c>
      <c r="M152" s="239">
        <v>51</v>
      </c>
      <c r="N152" s="239">
        <v>51</v>
      </c>
      <c r="O152" s="239">
        <v>51</v>
      </c>
      <c r="P152" s="239">
        <f t="shared" si="33"/>
        <v>207</v>
      </c>
      <c r="Q152" s="239">
        <v>69</v>
      </c>
      <c r="R152" s="239">
        <v>69</v>
      </c>
      <c r="S152" s="239">
        <v>69</v>
      </c>
      <c r="T152" s="239">
        <f t="shared" si="34"/>
        <v>228</v>
      </c>
      <c r="U152" s="239">
        <v>76</v>
      </c>
      <c r="V152" s="239">
        <v>76</v>
      </c>
      <c r="W152" s="239">
        <v>76</v>
      </c>
      <c r="X152" s="211">
        <f t="shared" si="37"/>
        <v>165</v>
      </c>
      <c r="Y152" s="212">
        <f t="shared" si="26"/>
        <v>176</v>
      </c>
      <c r="Z152" s="212">
        <v>159</v>
      </c>
      <c r="AA152" s="212">
        <v>5</v>
      </c>
      <c r="AB152" s="212">
        <v>5</v>
      </c>
      <c r="AC152" s="212">
        <v>7</v>
      </c>
      <c r="AD152" s="213">
        <f t="shared" si="35"/>
        <v>106.66666666666667</v>
      </c>
      <c r="AE152" s="214">
        <f t="shared" si="36"/>
        <v>27.035330261136714</v>
      </c>
    </row>
    <row r="153" spans="1:31" ht="36" hidden="1" outlineLevel="1" x14ac:dyDescent="0.2">
      <c r="A153" s="236">
        <v>11</v>
      </c>
      <c r="B153" s="237" t="s">
        <v>235</v>
      </c>
      <c r="C153" s="238">
        <f t="shared" si="30"/>
        <v>1255</v>
      </c>
      <c r="D153" s="239">
        <v>1000</v>
      </c>
      <c r="E153" s="239">
        <v>50</v>
      </c>
      <c r="F153" s="239">
        <v>50</v>
      </c>
      <c r="G153" s="239">
        <v>150</v>
      </c>
      <c r="H153" s="239">
        <f t="shared" si="31"/>
        <v>120</v>
      </c>
      <c r="I153" s="239">
        <v>40</v>
      </c>
      <c r="J153" s="239">
        <v>40</v>
      </c>
      <c r="K153" s="239">
        <v>40</v>
      </c>
      <c r="L153" s="239">
        <f t="shared" si="32"/>
        <v>292</v>
      </c>
      <c r="M153" s="239">
        <v>97</v>
      </c>
      <c r="N153" s="239">
        <v>97</v>
      </c>
      <c r="O153" s="239">
        <v>98</v>
      </c>
      <c r="P153" s="239">
        <f t="shared" si="33"/>
        <v>402</v>
      </c>
      <c r="Q153" s="239">
        <v>134</v>
      </c>
      <c r="R153" s="239">
        <v>134</v>
      </c>
      <c r="S153" s="239">
        <v>134</v>
      </c>
      <c r="T153" s="239">
        <f t="shared" si="34"/>
        <v>441</v>
      </c>
      <c r="U153" s="239">
        <v>147</v>
      </c>
      <c r="V153" s="239">
        <v>147</v>
      </c>
      <c r="W153" s="239">
        <v>147</v>
      </c>
      <c r="X153" s="211">
        <f t="shared" si="37"/>
        <v>314</v>
      </c>
      <c r="Y153" s="212">
        <f t="shared" si="26"/>
        <v>240</v>
      </c>
      <c r="Z153" s="212">
        <v>203</v>
      </c>
      <c r="AA153" s="212">
        <v>25</v>
      </c>
      <c r="AB153" s="212">
        <v>5</v>
      </c>
      <c r="AC153" s="212">
        <v>7</v>
      </c>
      <c r="AD153" s="213">
        <f t="shared" si="35"/>
        <v>76.433121019108285</v>
      </c>
      <c r="AE153" s="214">
        <f t="shared" si="36"/>
        <v>19.123505976095618</v>
      </c>
    </row>
    <row r="154" spans="1:31" ht="18" hidden="1" outlineLevel="1" x14ac:dyDescent="0.2">
      <c r="A154" s="236">
        <v>12</v>
      </c>
      <c r="B154" s="237" t="s">
        <v>236</v>
      </c>
      <c r="C154" s="238">
        <f t="shared" si="30"/>
        <v>525</v>
      </c>
      <c r="D154" s="239">
        <v>400</v>
      </c>
      <c r="E154" s="239">
        <v>20</v>
      </c>
      <c r="F154" s="239">
        <v>25</v>
      </c>
      <c r="G154" s="239">
        <v>75</v>
      </c>
      <c r="H154" s="239">
        <f t="shared" si="31"/>
        <v>51</v>
      </c>
      <c r="I154" s="239">
        <v>17</v>
      </c>
      <c r="J154" s="239">
        <v>17</v>
      </c>
      <c r="K154" s="239">
        <v>17</v>
      </c>
      <c r="L154" s="239">
        <f t="shared" si="32"/>
        <v>123</v>
      </c>
      <c r="M154" s="239">
        <v>41</v>
      </c>
      <c r="N154" s="239">
        <v>41</v>
      </c>
      <c r="O154" s="239">
        <v>41</v>
      </c>
      <c r="P154" s="239">
        <f t="shared" si="33"/>
        <v>168</v>
      </c>
      <c r="Q154" s="239">
        <v>56</v>
      </c>
      <c r="R154" s="239">
        <v>56</v>
      </c>
      <c r="S154" s="239">
        <v>56</v>
      </c>
      <c r="T154" s="239">
        <f t="shared" si="34"/>
        <v>183</v>
      </c>
      <c r="U154" s="239">
        <v>61</v>
      </c>
      <c r="V154" s="239">
        <v>61</v>
      </c>
      <c r="W154" s="239">
        <v>61</v>
      </c>
      <c r="X154" s="211">
        <f t="shared" si="37"/>
        <v>133</v>
      </c>
      <c r="Y154" s="212">
        <f t="shared" ref="Y154:Y217" si="39">SUM(Z154:AC154)</f>
        <v>143</v>
      </c>
      <c r="Z154" s="212">
        <v>127</v>
      </c>
      <c r="AA154" s="212">
        <v>4</v>
      </c>
      <c r="AB154" s="212">
        <v>5</v>
      </c>
      <c r="AC154" s="212">
        <v>7</v>
      </c>
      <c r="AD154" s="213">
        <f t="shared" si="35"/>
        <v>107.51879699248121</v>
      </c>
      <c r="AE154" s="214">
        <f t="shared" si="36"/>
        <v>27.238095238095241</v>
      </c>
    </row>
    <row r="155" spans="1:31" ht="18" hidden="1" outlineLevel="1" x14ac:dyDescent="0.2">
      <c r="A155" s="236">
        <v>13</v>
      </c>
      <c r="B155" s="237" t="s">
        <v>237</v>
      </c>
      <c r="C155" s="238">
        <f t="shared" si="30"/>
        <v>1255</v>
      </c>
      <c r="D155" s="239">
        <v>1000</v>
      </c>
      <c r="E155" s="239">
        <v>50</v>
      </c>
      <c r="F155" s="239">
        <v>50</v>
      </c>
      <c r="G155" s="239">
        <v>150</v>
      </c>
      <c r="H155" s="239">
        <f t="shared" si="31"/>
        <v>120</v>
      </c>
      <c r="I155" s="239">
        <v>40</v>
      </c>
      <c r="J155" s="239">
        <v>40</v>
      </c>
      <c r="K155" s="239">
        <v>40</v>
      </c>
      <c r="L155" s="239">
        <f t="shared" si="32"/>
        <v>292</v>
      </c>
      <c r="M155" s="239">
        <v>97</v>
      </c>
      <c r="N155" s="239">
        <v>97</v>
      </c>
      <c r="O155" s="239">
        <v>98</v>
      </c>
      <c r="P155" s="239">
        <f t="shared" si="33"/>
        <v>402</v>
      </c>
      <c r="Q155" s="239">
        <v>134</v>
      </c>
      <c r="R155" s="239">
        <v>134</v>
      </c>
      <c r="S155" s="239">
        <v>134</v>
      </c>
      <c r="T155" s="239">
        <f t="shared" si="34"/>
        <v>441</v>
      </c>
      <c r="U155" s="239">
        <v>147</v>
      </c>
      <c r="V155" s="239">
        <v>147</v>
      </c>
      <c r="W155" s="239">
        <v>147</v>
      </c>
      <c r="X155" s="211">
        <f t="shared" si="37"/>
        <v>314</v>
      </c>
      <c r="Y155" s="212">
        <f t="shared" si="39"/>
        <v>297</v>
      </c>
      <c r="Z155" s="212">
        <v>279</v>
      </c>
      <c r="AA155" s="212">
        <v>6</v>
      </c>
      <c r="AB155" s="212">
        <v>5</v>
      </c>
      <c r="AC155" s="212">
        <v>7</v>
      </c>
      <c r="AD155" s="213">
        <f t="shared" si="35"/>
        <v>94.585987261146499</v>
      </c>
      <c r="AE155" s="214">
        <f t="shared" si="36"/>
        <v>23.665338645418327</v>
      </c>
    </row>
    <row r="156" spans="1:31" ht="36" hidden="1" outlineLevel="1" x14ac:dyDescent="0.2">
      <c r="A156" s="236">
        <v>14</v>
      </c>
      <c r="B156" s="237" t="s">
        <v>238</v>
      </c>
      <c r="C156" s="238">
        <f t="shared" si="30"/>
        <v>993</v>
      </c>
      <c r="D156" s="239">
        <v>650</v>
      </c>
      <c r="E156" s="239">
        <v>35</v>
      </c>
      <c r="F156" s="239">
        <v>75</v>
      </c>
      <c r="G156" s="239">
        <v>225</v>
      </c>
      <c r="H156" s="239">
        <f t="shared" si="31"/>
        <v>96</v>
      </c>
      <c r="I156" s="239">
        <v>32</v>
      </c>
      <c r="J156" s="239">
        <v>32</v>
      </c>
      <c r="K156" s="239">
        <v>32</v>
      </c>
      <c r="L156" s="239">
        <f t="shared" si="32"/>
        <v>231</v>
      </c>
      <c r="M156" s="239">
        <v>77</v>
      </c>
      <c r="N156" s="239">
        <v>77</v>
      </c>
      <c r="O156" s="239">
        <v>77</v>
      </c>
      <c r="P156" s="239">
        <f t="shared" si="33"/>
        <v>318</v>
      </c>
      <c r="Q156" s="239">
        <v>106</v>
      </c>
      <c r="R156" s="239">
        <v>106</v>
      </c>
      <c r="S156" s="239">
        <v>106</v>
      </c>
      <c r="T156" s="239">
        <f t="shared" si="34"/>
        <v>348</v>
      </c>
      <c r="U156" s="239">
        <v>116</v>
      </c>
      <c r="V156" s="239">
        <v>116</v>
      </c>
      <c r="W156" s="239">
        <v>116</v>
      </c>
      <c r="X156" s="211">
        <f t="shared" si="37"/>
        <v>250</v>
      </c>
      <c r="Y156" s="212">
        <f t="shared" si="39"/>
        <v>179</v>
      </c>
      <c r="Z156" s="212">
        <v>160</v>
      </c>
      <c r="AA156" s="212">
        <v>7</v>
      </c>
      <c r="AB156" s="212">
        <v>5</v>
      </c>
      <c r="AC156" s="212">
        <v>7</v>
      </c>
      <c r="AD156" s="213">
        <f t="shared" si="35"/>
        <v>71.599999999999994</v>
      </c>
      <c r="AE156" s="214">
        <f t="shared" si="36"/>
        <v>18.026183282980863</v>
      </c>
    </row>
    <row r="157" spans="1:31" ht="18" hidden="1" outlineLevel="1" x14ac:dyDescent="0.2">
      <c r="A157" s="236">
        <v>15</v>
      </c>
      <c r="B157" s="237" t="s">
        <v>239</v>
      </c>
      <c r="C157" s="238">
        <f t="shared" si="30"/>
        <v>724</v>
      </c>
      <c r="D157" s="239">
        <v>550</v>
      </c>
      <c r="E157" s="239">
        <v>30</v>
      </c>
      <c r="F157" s="239">
        <v>35</v>
      </c>
      <c r="G157" s="239">
        <v>105</v>
      </c>
      <c r="H157" s="239">
        <f t="shared" si="31"/>
        <v>69</v>
      </c>
      <c r="I157" s="239">
        <v>23</v>
      </c>
      <c r="J157" s="239">
        <v>23</v>
      </c>
      <c r="K157" s="239">
        <v>23</v>
      </c>
      <c r="L157" s="239">
        <f t="shared" si="32"/>
        <v>169</v>
      </c>
      <c r="M157" s="239">
        <v>56</v>
      </c>
      <c r="N157" s="239">
        <v>56</v>
      </c>
      <c r="O157" s="239">
        <v>57</v>
      </c>
      <c r="P157" s="239">
        <f t="shared" si="33"/>
        <v>231</v>
      </c>
      <c r="Q157" s="239">
        <v>77</v>
      </c>
      <c r="R157" s="239">
        <v>77</v>
      </c>
      <c r="S157" s="239">
        <v>77</v>
      </c>
      <c r="T157" s="239">
        <f t="shared" si="34"/>
        <v>255</v>
      </c>
      <c r="U157" s="239">
        <v>85</v>
      </c>
      <c r="V157" s="239">
        <v>85</v>
      </c>
      <c r="W157" s="239">
        <v>85</v>
      </c>
      <c r="X157" s="211">
        <f t="shared" si="37"/>
        <v>181</v>
      </c>
      <c r="Y157" s="212">
        <f t="shared" si="39"/>
        <v>195</v>
      </c>
      <c r="Z157" s="212">
        <v>159</v>
      </c>
      <c r="AA157" s="212">
        <v>21</v>
      </c>
      <c r="AB157" s="212">
        <v>8</v>
      </c>
      <c r="AC157" s="212">
        <v>7</v>
      </c>
      <c r="AD157" s="213">
        <f t="shared" si="35"/>
        <v>107.73480662983425</v>
      </c>
      <c r="AE157" s="214">
        <f t="shared" si="36"/>
        <v>26.933701657458563</v>
      </c>
    </row>
    <row r="158" spans="1:31" ht="33" customHeight="1" collapsed="1" x14ac:dyDescent="0.2">
      <c r="A158" s="208">
        <v>11</v>
      </c>
      <c r="B158" s="209" t="s">
        <v>286</v>
      </c>
      <c r="C158" s="210">
        <f t="shared" si="30"/>
        <v>10200</v>
      </c>
      <c r="D158" s="210">
        <v>8130</v>
      </c>
      <c r="E158" s="210">
        <v>400</v>
      </c>
      <c r="F158" s="210">
        <v>220</v>
      </c>
      <c r="G158" s="210">
        <v>1450</v>
      </c>
      <c r="H158" s="210">
        <f t="shared" si="31"/>
        <v>924</v>
      </c>
      <c r="I158" s="210">
        <v>308</v>
      </c>
      <c r="J158" s="210">
        <v>308</v>
      </c>
      <c r="K158" s="210">
        <v>308</v>
      </c>
      <c r="L158" s="210">
        <f t="shared" si="32"/>
        <v>2349</v>
      </c>
      <c r="M158" s="210">
        <v>781</v>
      </c>
      <c r="N158" s="210">
        <v>781</v>
      </c>
      <c r="O158" s="210">
        <v>787</v>
      </c>
      <c r="P158" s="210">
        <f t="shared" si="33"/>
        <v>3309</v>
      </c>
      <c r="Q158" s="210">
        <v>1103</v>
      </c>
      <c r="R158" s="210">
        <v>1103</v>
      </c>
      <c r="S158" s="210">
        <v>1103</v>
      </c>
      <c r="T158" s="210">
        <f t="shared" si="34"/>
        <v>3618</v>
      </c>
      <c r="U158" s="210">
        <v>1206</v>
      </c>
      <c r="V158" s="210">
        <v>1206</v>
      </c>
      <c r="W158" s="210">
        <v>1206</v>
      </c>
      <c r="X158" s="211">
        <f t="shared" si="37"/>
        <v>2486</v>
      </c>
      <c r="Y158" s="212">
        <f t="shared" si="39"/>
        <v>1510</v>
      </c>
      <c r="Z158" s="212">
        <f>SUM(Z159:Z180)</f>
        <v>1324</v>
      </c>
      <c r="AA158" s="212">
        <f t="shared" ref="AA158:AC158" si="40">SUM(AA159:AA180)</f>
        <v>7</v>
      </c>
      <c r="AB158" s="212">
        <f t="shared" si="40"/>
        <v>31</v>
      </c>
      <c r="AC158" s="212">
        <f t="shared" si="40"/>
        <v>148</v>
      </c>
      <c r="AD158" s="213">
        <f t="shared" si="35"/>
        <v>60.740144810941267</v>
      </c>
      <c r="AE158" s="214">
        <f t="shared" si="36"/>
        <v>14.803921568627452</v>
      </c>
    </row>
    <row r="159" spans="1:31" ht="18" hidden="1" outlineLevel="1" x14ac:dyDescent="0.2">
      <c r="A159" s="223">
        <v>1</v>
      </c>
      <c r="B159" s="240" t="s">
        <v>80</v>
      </c>
      <c r="C159" s="210">
        <f t="shared" si="30"/>
        <v>894</v>
      </c>
      <c r="D159" s="223">
        <v>707</v>
      </c>
      <c r="E159" s="223">
        <v>35</v>
      </c>
      <c r="F159" s="223">
        <v>19</v>
      </c>
      <c r="G159" s="223">
        <v>133</v>
      </c>
      <c r="H159" s="223">
        <f t="shared" si="31"/>
        <v>84</v>
      </c>
      <c r="I159" s="223">
        <v>28</v>
      </c>
      <c r="J159" s="223">
        <v>28</v>
      </c>
      <c r="K159" s="223">
        <v>28</v>
      </c>
      <c r="L159" s="223">
        <f t="shared" si="32"/>
        <v>204</v>
      </c>
      <c r="M159" s="223">
        <v>68</v>
      </c>
      <c r="N159" s="223">
        <v>68</v>
      </c>
      <c r="O159" s="223">
        <v>68</v>
      </c>
      <c r="P159" s="223">
        <f t="shared" si="33"/>
        <v>288</v>
      </c>
      <c r="Q159" s="223">
        <v>96</v>
      </c>
      <c r="R159" s="223">
        <v>96</v>
      </c>
      <c r="S159" s="223">
        <v>96</v>
      </c>
      <c r="T159" s="223">
        <f t="shared" si="34"/>
        <v>318</v>
      </c>
      <c r="U159" s="223">
        <v>106</v>
      </c>
      <c r="V159" s="223">
        <v>106</v>
      </c>
      <c r="W159" s="223">
        <v>106</v>
      </c>
      <c r="X159" s="211">
        <f t="shared" si="37"/>
        <v>220</v>
      </c>
      <c r="Y159" s="212">
        <f t="shared" si="39"/>
        <v>30</v>
      </c>
      <c r="Z159" s="212">
        <v>20</v>
      </c>
      <c r="AA159" s="212">
        <v>0</v>
      </c>
      <c r="AB159" s="212">
        <v>0</v>
      </c>
      <c r="AC159" s="212">
        <v>10</v>
      </c>
      <c r="AD159" s="213">
        <f t="shared" si="35"/>
        <v>13.636363636363635</v>
      </c>
      <c r="AE159" s="214">
        <f t="shared" si="36"/>
        <v>3.3557046979865772</v>
      </c>
    </row>
    <row r="160" spans="1:31" ht="18" hidden="1" outlineLevel="1" x14ac:dyDescent="0.2">
      <c r="A160" s="223">
        <v>2</v>
      </c>
      <c r="B160" s="240" t="s">
        <v>81</v>
      </c>
      <c r="C160" s="210">
        <f t="shared" si="30"/>
        <v>762</v>
      </c>
      <c r="D160" s="223">
        <v>609</v>
      </c>
      <c r="E160" s="223">
        <v>30</v>
      </c>
      <c r="F160" s="223">
        <v>17</v>
      </c>
      <c r="G160" s="223">
        <v>106</v>
      </c>
      <c r="H160" s="223">
        <f t="shared" si="31"/>
        <v>69</v>
      </c>
      <c r="I160" s="223">
        <v>23</v>
      </c>
      <c r="J160" s="223">
        <v>23</v>
      </c>
      <c r="K160" s="223">
        <v>23</v>
      </c>
      <c r="L160" s="223">
        <f t="shared" si="32"/>
        <v>177</v>
      </c>
      <c r="M160" s="223">
        <v>59</v>
      </c>
      <c r="N160" s="223">
        <v>59</v>
      </c>
      <c r="O160" s="223">
        <v>59</v>
      </c>
      <c r="P160" s="223">
        <f t="shared" si="33"/>
        <v>246</v>
      </c>
      <c r="Q160" s="223">
        <v>82</v>
      </c>
      <c r="R160" s="223">
        <v>82</v>
      </c>
      <c r="S160" s="223">
        <v>82</v>
      </c>
      <c r="T160" s="223">
        <f t="shared" si="34"/>
        <v>270</v>
      </c>
      <c r="U160" s="223">
        <v>90</v>
      </c>
      <c r="V160" s="223">
        <v>90</v>
      </c>
      <c r="W160" s="223">
        <v>90</v>
      </c>
      <c r="X160" s="211">
        <f t="shared" si="37"/>
        <v>187</v>
      </c>
      <c r="Y160" s="212">
        <f t="shared" si="39"/>
        <v>69</v>
      </c>
      <c r="Z160" s="212">
        <v>62</v>
      </c>
      <c r="AA160" s="212">
        <v>0</v>
      </c>
      <c r="AB160" s="212">
        <v>0</v>
      </c>
      <c r="AC160" s="212">
        <v>7</v>
      </c>
      <c r="AD160" s="213">
        <f t="shared" si="35"/>
        <v>36.898395721925134</v>
      </c>
      <c r="AE160" s="214">
        <f t="shared" si="36"/>
        <v>9.0551181102362204</v>
      </c>
    </row>
    <row r="161" spans="1:31" ht="18" hidden="1" outlineLevel="1" x14ac:dyDescent="0.2">
      <c r="A161" s="223">
        <v>3</v>
      </c>
      <c r="B161" s="240" t="s">
        <v>82</v>
      </c>
      <c r="C161" s="210">
        <f t="shared" si="30"/>
        <v>435</v>
      </c>
      <c r="D161" s="223">
        <v>349</v>
      </c>
      <c r="E161" s="223">
        <v>17</v>
      </c>
      <c r="F161" s="223">
        <v>9</v>
      </c>
      <c r="G161" s="223">
        <v>60</v>
      </c>
      <c r="H161" s="223">
        <f t="shared" si="31"/>
        <v>39</v>
      </c>
      <c r="I161" s="223">
        <v>13</v>
      </c>
      <c r="J161" s="223">
        <v>13</v>
      </c>
      <c r="K161" s="223">
        <v>13</v>
      </c>
      <c r="L161" s="223">
        <f t="shared" si="32"/>
        <v>102</v>
      </c>
      <c r="M161" s="223">
        <v>34</v>
      </c>
      <c r="N161" s="223">
        <v>34</v>
      </c>
      <c r="O161" s="223">
        <v>34</v>
      </c>
      <c r="P161" s="223">
        <f t="shared" si="33"/>
        <v>141</v>
      </c>
      <c r="Q161" s="223">
        <v>47</v>
      </c>
      <c r="R161" s="223">
        <v>47</v>
      </c>
      <c r="S161" s="223">
        <v>47</v>
      </c>
      <c r="T161" s="223">
        <f t="shared" si="34"/>
        <v>153</v>
      </c>
      <c r="U161" s="223">
        <v>51</v>
      </c>
      <c r="V161" s="223">
        <v>51</v>
      </c>
      <c r="W161" s="223">
        <v>51</v>
      </c>
      <c r="X161" s="211">
        <f t="shared" si="37"/>
        <v>107</v>
      </c>
      <c r="Y161" s="212">
        <f t="shared" si="39"/>
        <v>105</v>
      </c>
      <c r="Z161" s="212">
        <v>105</v>
      </c>
      <c r="AA161" s="212">
        <v>0</v>
      </c>
      <c r="AB161" s="212">
        <v>0</v>
      </c>
      <c r="AC161" s="212">
        <v>0</v>
      </c>
      <c r="AD161" s="213">
        <f t="shared" si="35"/>
        <v>98.130841121495322</v>
      </c>
      <c r="AE161" s="214">
        <f t="shared" si="36"/>
        <v>24.137931034482758</v>
      </c>
    </row>
    <row r="162" spans="1:31" ht="18" hidden="1" outlineLevel="1" x14ac:dyDescent="0.2">
      <c r="A162" s="223">
        <v>4</v>
      </c>
      <c r="B162" s="240" t="s">
        <v>83</v>
      </c>
      <c r="C162" s="210">
        <f t="shared" si="30"/>
        <v>424</v>
      </c>
      <c r="D162" s="223">
        <v>337</v>
      </c>
      <c r="E162" s="223">
        <v>17</v>
      </c>
      <c r="F162" s="223">
        <v>9</v>
      </c>
      <c r="G162" s="223">
        <v>61</v>
      </c>
      <c r="H162" s="223">
        <f t="shared" si="31"/>
        <v>39</v>
      </c>
      <c r="I162" s="223">
        <v>13</v>
      </c>
      <c r="J162" s="223">
        <v>13</v>
      </c>
      <c r="K162" s="223">
        <v>13</v>
      </c>
      <c r="L162" s="223">
        <f t="shared" si="32"/>
        <v>97</v>
      </c>
      <c r="M162" s="223">
        <v>32</v>
      </c>
      <c r="N162" s="223">
        <v>32</v>
      </c>
      <c r="O162" s="223">
        <v>33</v>
      </c>
      <c r="P162" s="223">
        <f t="shared" si="33"/>
        <v>138</v>
      </c>
      <c r="Q162" s="223">
        <v>46</v>
      </c>
      <c r="R162" s="223">
        <v>46</v>
      </c>
      <c r="S162" s="223">
        <v>46</v>
      </c>
      <c r="T162" s="223">
        <f t="shared" si="34"/>
        <v>150</v>
      </c>
      <c r="U162" s="223">
        <v>50</v>
      </c>
      <c r="V162" s="223">
        <v>50</v>
      </c>
      <c r="W162" s="223">
        <v>50</v>
      </c>
      <c r="X162" s="211">
        <f t="shared" si="37"/>
        <v>103</v>
      </c>
      <c r="Y162" s="212">
        <f t="shared" si="39"/>
        <v>83</v>
      </c>
      <c r="Z162" s="212">
        <v>69</v>
      </c>
      <c r="AA162" s="212">
        <v>0</v>
      </c>
      <c r="AB162" s="212">
        <v>4</v>
      </c>
      <c r="AC162" s="212">
        <v>10</v>
      </c>
      <c r="AD162" s="213">
        <f t="shared" si="35"/>
        <v>80.582524271844662</v>
      </c>
      <c r="AE162" s="214">
        <f t="shared" si="36"/>
        <v>19.575471698113208</v>
      </c>
    </row>
    <row r="163" spans="1:31" ht="18" hidden="1" outlineLevel="1" x14ac:dyDescent="0.2">
      <c r="A163" s="223">
        <v>5</v>
      </c>
      <c r="B163" s="240" t="s">
        <v>84</v>
      </c>
      <c r="C163" s="210">
        <f t="shared" si="30"/>
        <v>829</v>
      </c>
      <c r="D163" s="223">
        <v>660</v>
      </c>
      <c r="E163" s="223">
        <v>32</v>
      </c>
      <c r="F163" s="223">
        <v>18</v>
      </c>
      <c r="G163" s="223">
        <v>119</v>
      </c>
      <c r="H163" s="223">
        <f t="shared" si="31"/>
        <v>75</v>
      </c>
      <c r="I163" s="223">
        <v>25</v>
      </c>
      <c r="J163" s="223">
        <v>25</v>
      </c>
      <c r="K163" s="223">
        <v>25</v>
      </c>
      <c r="L163" s="223">
        <f t="shared" si="32"/>
        <v>190</v>
      </c>
      <c r="M163" s="223">
        <v>63</v>
      </c>
      <c r="N163" s="223">
        <v>63</v>
      </c>
      <c r="O163" s="223">
        <v>64</v>
      </c>
      <c r="P163" s="223">
        <f t="shared" si="33"/>
        <v>270</v>
      </c>
      <c r="Q163" s="223">
        <v>90</v>
      </c>
      <c r="R163" s="223">
        <v>90</v>
      </c>
      <c r="S163" s="223">
        <v>90</v>
      </c>
      <c r="T163" s="223">
        <f t="shared" si="34"/>
        <v>294</v>
      </c>
      <c r="U163" s="223">
        <v>98</v>
      </c>
      <c r="V163" s="223">
        <v>98</v>
      </c>
      <c r="W163" s="223">
        <v>98</v>
      </c>
      <c r="X163" s="211">
        <f t="shared" si="37"/>
        <v>201</v>
      </c>
      <c r="Y163" s="212">
        <f t="shared" si="39"/>
        <v>110</v>
      </c>
      <c r="Z163" s="212">
        <v>104</v>
      </c>
      <c r="AA163" s="212">
        <v>2</v>
      </c>
      <c r="AB163" s="212">
        <v>2</v>
      </c>
      <c r="AC163" s="212">
        <v>2</v>
      </c>
      <c r="AD163" s="213">
        <f t="shared" si="35"/>
        <v>54.726368159203972</v>
      </c>
      <c r="AE163" s="214">
        <f t="shared" si="36"/>
        <v>13.268998793727382</v>
      </c>
    </row>
    <row r="164" spans="1:31" ht="18" hidden="1" outlineLevel="1" x14ac:dyDescent="0.2">
      <c r="A164" s="223">
        <v>6</v>
      </c>
      <c r="B164" s="240" t="s">
        <v>85</v>
      </c>
      <c r="C164" s="210">
        <f t="shared" si="30"/>
        <v>272</v>
      </c>
      <c r="D164" s="223">
        <v>222</v>
      </c>
      <c r="E164" s="223">
        <v>11</v>
      </c>
      <c r="F164" s="223">
        <v>6</v>
      </c>
      <c r="G164" s="223">
        <v>33</v>
      </c>
      <c r="H164" s="223">
        <f t="shared" si="31"/>
        <v>24</v>
      </c>
      <c r="I164" s="223">
        <v>8</v>
      </c>
      <c r="J164" s="223">
        <v>8</v>
      </c>
      <c r="K164" s="223">
        <v>8</v>
      </c>
      <c r="L164" s="223">
        <f t="shared" si="32"/>
        <v>62</v>
      </c>
      <c r="M164" s="223">
        <v>21</v>
      </c>
      <c r="N164" s="223">
        <v>21</v>
      </c>
      <c r="O164" s="223">
        <v>20</v>
      </c>
      <c r="P164" s="223">
        <f t="shared" si="33"/>
        <v>87</v>
      </c>
      <c r="Q164" s="223">
        <v>29</v>
      </c>
      <c r="R164" s="223">
        <v>29</v>
      </c>
      <c r="S164" s="223">
        <v>29</v>
      </c>
      <c r="T164" s="223">
        <f t="shared" si="34"/>
        <v>99</v>
      </c>
      <c r="U164" s="223">
        <v>33</v>
      </c>
      <c r="V164" s="223">
        <v>33</v>
      </c>
      <c r="W164" s="223">
        <v>33</v>
      </c>
      <c r="X164" s="211">
        <f t="shared" si="37"/>
        <v>66</v>
      </c>
      <c r="Y164" s="212">
        <f t="shared" si="39"/>
        <v>37</v>
      </c>
      <c r="Z164" s="212">
        <v>37</v>
      </c>
      <c r="AA164" s="212">
        <v>0</v>
      </c>
      <c r="AB164" s="212">
        <v>0</v>
      </c>
      <c r="AC164" s="212">
        <v>0</v>
      </c>
      <c r="AD164" s="213">
        <f t="shared" si="35"/>
        <v>56.060606060606055</v>
      </c>
      <c r="AE164" s="214">
        <f t="shared" si="36"/>
        <v>13.602941176470587</v>
      </c>
    </row>
    <row r="165" spans="1:31" ht="18" hidden="1" outlineLevel="1" x14ac:dyDescent="0.2">
      <c r="A165" s="223">
        <v>7</v>
      </c>
      <c r="B165" s="240" t="s">
        <v>86</v>
      </c>
      <c r="C165" s="210">
        <f t="shared" si="30"/>
        <v>609</v>
      </c>
      <c r="D165" s="223">
        <v>485</v>
      </c>
      <c r="E165" s="223">
        <v>24</v>
      </c>
      <c r="F165" s="223">
        <v>13</v>
      </c>
      <c r="G165" s="223">
        <v>87</v>
      </c>
      <c r="H165" s="223">
        <f t="shared" si="31"/>
        <v>54</v>
      </c>
      <c r="I165" s="223">
        <v>18</v>
      </c>
      <c r="J165" s="223">
        <v>18</v>
      </c>
      <c r="K165" s="223">
        <v>18</v>
      </c>
      <c r="L165" s="223">
        <f t="shared" si="32"/>
        <v>141</v>
      </c>
      <c r="M165" s="223">
        <v>47</v>
      </c>
      <c r="N165" s="223">
        <v>47</v>
      </c>
      <c r="O165" s="223">
        <v>47</v>
      </c>
      <c r="P165" s="223">
        <f t="shared" si="33"/>
        <v>198</v>
      </c>
      <c r="Q165" s="223">
        <v>66</v>
      </c>
      <c r="R165" s="223">
        <v>66</v>
      </c>
      <c r="S165" s="223">
        <v>66</v>
      </c>
      <c r="T165" s="223">
        <f t="shared" si="34"/>
        <v>216</v>
      </c>
      <c r="U165" s="223">
        <v>72</v>
      </c>
      <c r="V165" s="223">
        <v>72</v>
      </c>
      <c r="W165" s="223">
        <v>72</v>
      </c>
      <c r="X165" s="211">
        <f t="shared" si="37"/>
        <v>148</v>
      </c>
      <c r="Y165" s="212">
        <f t="shared" si="39"/>
        <v>98</v>
      </c>
      <c r="Z165" s="212">
        <v>98</v>
      </c>
      <c r="AA165" s="212">
        <v>0</v>
      </c>
      <c r="AB165" s="212">
        <v>0</v>
      </c>
      <c r="AC165" s="212">
        <v>0</v>
      </c>
      <c r="AD165" s="213">
        <f t="shared" si="35"/>
        <v>66.21621621621621</v>
      </c>
      <c r="AE165" s="214">
        <f t="shared" si="36"/>
        <v>16.091954022988507</v>
      </c>
    </row>
    <row r="166" spans="1:31" ht="18" hidden="1" outlineLevel="1" x14ac:dyDescent="0.2">
      <c r="A166" s="223">
        <v>8</v>
      </c>
      <c r="B166" s="240" t="s">
        <v>87</v>
      </c>
      <c r="C166" s="210">
        <f t="shared" si="30"/>
        <v>721</v>
      </c>
      <c r="D166" s="223">
        <v>576</v>
      </c>
      <c r="E166" s="223">
        <v>28</v>
      </c>
      <c r="F166" s="223">
        <v>16</v>
      </c>
      <c r="G166" s="223">
        <v>101</v>
      </c>
      <c r="H166" s="223">
        <f t="shared" si="31"/>
        <v>66</v>
      </c>
      <c r="I166" s="223">
        <v>22</v>
      </c>
      <c r="J166" s="223">
        <v>22</v>
      </c>
      <c r="K166" s="223">
        <v>22</v>
      </c>
      <c r="L166" s="223">
        <f t="shared" si="32"/>
        <v>166</v>
      </c>
      <c r="M166" s="223">
        <v>55</v>
      </c>
      <c r="N166" s="223">
        <v>55</v>
      </c>
      <c r="O166" s="223">
        <v>56</v>
      </c>
      <c r="P166" s="223">
        <f t="shared" si="33"/>
        <v>234</v>
      </c>
      <c r="Q166" s="223">
        <v>78</v>
      </c>
      <c r="R166" s="223">
        <v>78</v>
      </c>
      <c r="S166" s="223">
        <v>78</v>
      </c>
      <c r="T166" s="223">
        <f t="shared" si="34"/>
        <v>255</v>
      </c>
      <c r="U166" s="223">
        <v>85</v>
      </c>
      <c r="V166" s="223">
        <v>85</v>
      </c>
      <c r="W166" s="223">
        <v>85</v>
      </c>
      <c r="X166" s="211">
        <f t="shared" si="37"/>
        <v>176</v>
      </c>
      <c r="Y166" s="212">
        <f t="shared" si="39"/>
        <v>155</v>
      </c>
      <c r="Z166" s="212">
        <v>119</v>
      </c>
      <c r="AA166" s="212">
        <v>0</v>
      </c>
      <c r="AB166" s="212">
        <v>15</v>
      </c>
      <c r="AC166" s="212">
        <v>21</v>
      </c>
      <c r="AD166" s="213">
        <f t="shared" si="35"/>
        <v>88.068181818181827</v>
      </c>
      <c r="AE166" s="214">
        <f t="shared" si="36"/>
        <v>21.497919556171983</v>
      </c>
    </row>
    <row r="167" spans="1:31" ht="18" hidden="1" outlineLevel="1" x14ac:dyDescent="0.2">
      <c r="A167" s="223">
        <v>9</v>
      </c>
      <c r="B167" s="240" t="s">
        <v>88</v>
      </c>
      <c r="C167" s="210">
        <f t="shared" si="30"/>
        <v>601</v>
      </c>
      <c r="D167" s="223">
        <v>481</v>
      </c>
      <c r="E167" s="223">
        <v>24</v>
      </c>
      <c r="F167" s="223">
        <v>13</v>
      </c>
      <c r="G167" s="223">
        <v>83</v>
      </c>
      <c r="H167" s="223">
        <f t="shared" si="31"/>
        <v>54</v>
      </c>
      <c r="I167" s="223">
        <v>18</v>
      </c>
      <c r="J167" s="223">
        <v>18</v>
      </c>
      <c r="K167" s="223">
        <v>18</v>
      </c>
      <c r="L167" s="223">
        <f t="shared" si="32"/>
        <v>139</v>
      </c>
      <c r="M167" s="223">
        <v>46</v>
      </c>
      <c r="N167" s="223">
        <v>46</v>
      </c>
      <c r="O167" s="223">
        <v>47</v>
      </c>
      <c r="P167" s="223">
        <f t="shared" si="33"/>
        <v>195</v>
      </c>
      <c r="Q167" s="223">
        <v>65</v>
      </c>
      <c r="R167" s="223">
        <v>65</v>
      </c>
      <c r="S167" s="223">
        <v>65</v>
      </c>
      <c r="T167" s="223">
        <f t="shared" si="34"/>
        <v>213</v>
      </c>
      <c r="U167" s="223">
        <v>71</v>
      </c>
      <c r="V167" s="223">
        <v>71</v>
      </c>
      <c r="W167" s="223">
        <v>71</v>
      </c>
      <c r="X167" s="211">
        <f t="shared" si="37"/>
        <v>146</v>
      </c>
      <c r="Y167" s="212">
        <f t="shared" si="39"/>
        <v>23</v>
      </c>
      <c r="Z167" s="212">
        <v>16</v>
      </c>
      <c r="AA167" s="212">
        <v>2</v>
      </c>
      <c r="AB167" s="212">
        <v>4</v>
      </c>
      <c r="AC167" s="212">
        <v>1</v>
      </c>
      <c r="AD167" s="213">
        <f t="shared" si="35"/>
        <v>15.753424657534246</v>
      </c>
      <c r="AE167" s="214">
        <f t="shared" si="36"/>
        <v>3.8269550748752081</v>
      </c>
    </row>
    <row r="168" spans="1:31" ht="18" hidden="1" outlineLevel="1" x14ac:dyDescent="0.2">
      <c r="A168" s="223">
        <v>10</v>
      </c>
      <c r="B168" s="240" t="s">
        <v>89</v>
      </c>
      <c r="C168" s="210">
        <f t="shared" si="30"/>
        <v>348</v>
      </c>
      <c r="D168" s="223">
        <v>277</v>
      </c>
      <c r="E168" s="223">
        <v>14</v>
      </c>
      <c r="F168" s="223">
        <v>7</v>
      </c>
      <c r="G168" s="223">
        <v>50</v>
      </c>
      <c r="H168" s="223">
        <f t="shared" si="31"/>
        <v>30</v>
      </c>
      <c r="I168" s="223">
        <v>10</v>
      </c>
      <c r="J168" s="223">
        <v>10</v>
      </c>
      <c r="K168" s="223">
        <v>10</v>
      </c>
      <c r="L168" s="223">
        <f t="shared" si="32"/>
        <v>81</v>
      </c>
      <c r="M168" s="223">
        <v>27</v>
      </c>
      <c r="N168" s="223">
        <v>27</v>
      </c>
      <c r="O168" s="223">
        <v>27</v>
      </c>
      <c r="P168" s="223">
        <f t="shared" si="33"/>
        <v>114</v>
      </c>
      <c r="Q168" s="223">
        <v>38</v>
      </c>
      <c r="R168" s="223">
        <v>38</v>
      </c>
      <c r="S168" s="223">
        <v>38</v>
      </c>
      <c r="T168" s="223">
        <f t="shared" si="34"/>
        <v>123</v>
      </c>
      <c r="U168" s="223">
        <v>41</v>
      </c>
      <c r="V168" s="223">
        <v>41</v>
      </c>
      <c r="W168" s="223">
        <v>41</v>
      </c>
      <c r="X168" s="211">
        <f t="shared" si="37"/>
        <v>84</v>
      </c>
      <c r="Y168" s="212">
        <f t="shared" si="39"/>
        <v>43</v>
      </c>
      <c r="Z168" s="212">
        <v>43</v>
      </c>
      <c r="AA168" s="212">
        <v>0</v>
      </c>
      <c r="AB168" s="212">
        <v>0</v>
      </c>
      <c r="AC168" s="212">
        <v>0</v>
      </c>
      <c r="AD168" s="213">
        <f t="shared" si="35"/>
        <v>51.19047619047619</v>
      </c>
      <c r="AE168" s="214">
        <f t="shared" si="36"/>
        <v>12.35632183908046</v>
      </c>
    </row>
    <row r="169" spans="1:31" ht="18" hidden="1" outlineLevel="1" x14ac:dyDescent="0.2">
      <c r="A169" s="223">
        <v>11</v>
      </c>
      <c r="B169" s="240" t="s">
        <v>90</v>
      </c>
      <c r="C169" s="210">
        <f t="shared" si="30"/>
        <v>204</v>
      </c>
      <c r="D169" s="223">
        <v>162</v>
      </c>
      <c r="E169" s="223">
        <v>8</v>
      </c>
      <c r="F169" s="223">
        <v>4</v>
      </c>
      <c r="G169" s="223">
        <v>30</v>
      </c>
      <c r="H169" s="223">
        <f t="shared" si="31"/>
        <v>18</v>
      </c>
      <c r="I169" s="223">
        <v>6</v>
      </c>
      <c r="J169" s="223">
        <v>6</v>
      </c>
      <c r="K169" s="223">
        <v>6</v>
      </c>
      <c r="L169" s="223">
        <f t="shared" si="32"/>
        <v>48</v>
      </c>
      <c r="M169" s="223">
        <v>16</v>
      </c>
      <c r="N169" s="223">
        <v>16</v>
      </c>
      <c r="O169" s="223">
        <v>16</v>
      </c>
      <c r="P169" s="223">
        <f t="shared" si="33"/>
        <v>66</v>
      </c>
      <c r="Q169" s="223">
        <v>22</v>
      </c>
      <c r="R169" s="223">
        <v>22</v>
      </c>
      <c r="S169" s="223">
        <v>22</v>
      </c>
      <c r="T169" s="223">
        <f t="shared" si="34"/>
        <v>72</v>
      </c>
      <c r="U169" s="223">
        <v>24</v>
      </c>
      <c r="V169" s="223">
        <v>24</v>
      </c>
      <c r="W169" s="223">
        <v>24</v>
      </c>
      <c r="X169" s="211">
        <f t="shared" si="37"/>
        <v>50</v>
      </c>
      <c r="Y169" s="212">
        <f t="shared" si="39"/>
        <v>2</v>
      </c>
      <c r="Z169" s="212">
        <v>2</v>
      </c>
      <c r="AA169" s="212">
        <v>0</v>
      </c>
      <c r="AB169" s="212">
        <v>0</v>
      </c>
      <c r="AC169" s="212">
        <v>0</v>
      </c>
      <c r="AD169" s="213">
        <f t="shared" si="35"/>
        <v>4</v>
      </c>
      <c r="AE169" s="214">
        <f t="shared" si="36"/>
        <v>0.98039215686274506</v>
      </c>
    </row>
    <row r="170" spans="1:31" ht="18" hidden="1" outlineLevel="1" x14ac:dyDescent="0.2">
      <c r="A170" s="223">
        <v>12</v>
      </c>
      <c r="B170" s="240" t="s">
        <v>91</v>
      </c>
      <c r="C170" s="210">
        <f t="shared" si="30"/>
        <v>129</v>
      </c>
      <c r="D170" s="223">
        <v>103</v>
      </c>
      <c r="E170" s="223">
        <v>5</v>
      </c>
      <c r="F170" s="223">
        <v>3</v>
      </c>
      <c r="G170" s="223">
        <v>18</v>
      </c>
      <c r="H170" s="223">
        <f t="shared" si="31"/>
        <v>12</v>
      </c>
      <c r="I170" s="223">
        <v>4</v>
      </c>
      <c r="J170" s="223">
        <v>4</v>
      </c>
      <c r="K170" s="223">
        <v>4</v>
      </c>
      <c r="L170" s="223">
        <f t="shared" si="32"/>
        <v>30</v>
      </c>
      <c r="M170" s="223">
        <v>10</v>
      </c>
      <c r="N170" s="223">
        <v>10</v>
      </c>
      <c r="O170" s="223">
        <v>10</v>
      </c>
      <c r="P170" s="223">
        <f t="shared" si="33"/>
        <v>42</v>
      </c>
      <c r="Q170" s="223">
        <v>14</v>
      </c>
      <c r="R170" s="223">
        <v>14</v>
      </c>
      <c r="S170" s="223">
        <v>14</v>
      </c>
      <c r="T170" s="223">
        <f t="shared" si="34"/>
        <v>45</v>
      </c>
      <c r="U170" s="223">
        <v>15</v>
      </c>
      <c r="V170" s="223">
        <v>15</v>
      </c>
      <c r="W170" s="223">
        <v>15</v>
      </c>
      <c r="X170" s="211">
        <f t="shared" si="37"/>
        <v>32</v>
      </c>
      <c r="Y170" s="212">
        <f t="shared" si="39"/>
        <v>22</v>
      </c>
      <c r="Z170" s="212">
        <v>22</v>
      </c>
      <c r="AA170" s="212">
        <v>0</v>
      </c>
      <c r="AB170" s="212">
        <v>0</v>
      </c>
      <c r="AC170" s="212">
        <v>0</v>
      </c>
      <c r="AD170" s="213">
        <f t="shared" si="35"/>
        <v>68.75</v>
      </c>
      <c r="AE170" s="214">
        <f t="shared" si="36"/>
        <v>17.054263565891471</v>
      </c>
    </row>
    <row r="171" spans="1:31" ht="18" hidden="1" outlineLevel="1" x14ac:dyDescent="0.2">
      <c r="A171" s="223">
        <v>13</v>
      </c>
      <c r="B171" s="240" t="s">
        <v>92</v>
      </c>
      <c r="C171" s="210">
        <f t="shared" si="30"/>
        <v>69</v>
      </c>
      <c r="D171" s="223">
        <v>57</v>
      </c>
      <c r="E171" s="223">
        <v>3</v>
      </c>
      <c r="F171" s="223">
        <v>2</v>
      </c>
      <c r="G171" s="223">
        <v>7</v>
      </c>
      <c r="H171" s="223">
        <f t="shared" si="31"/>
        <v>6</v>
      </c>
      <c r="I171" s="223">
        <v>2</v>
      </c>
      <c r="J171" s="223">
        <v>2</v>
      </c>
      <c r="K171" s="223">
        <v>2</v>
      </c>
      <c r="L171" s="223">
        <f t="shared" si="32"/>
        <v>15</v>
      </c>
      <c r="M171" s="223">
        <v>5</v>
      </c>
      <c r="N171" s="223">
        <v>5</v>
      </c>
      <c r="O171" s="223">
        <v>5</v>
      </c>
      <c r="P171" s="223">
        <f t="shared" si="33"/>
        <v>24</v>
      </c>
      <c r="Q171" s="223">
        <v>8</v>
      </c>
      <c r="R171" s="223">
        <v>8</v>
      </c>
      <c r="S171" s="223">
        <v>8</v>
      </c>
      <c r="T171" s="223">
        <f t="shared" si="34"/>
        <v>24</v>
      </c>
      <c r="U171" s="223">
        <v>8</v>
      </c>
      <c r="V171" s="223">
        <v>8</v>
      </c>
      <c r="W171" s="223">
        <v>8</v>
      </c>
      <c r="X171" s="211">
        <f t="shared" si="37"/>
        <v>16</v>
      </c>
      <c r="Y171" s="212">
        <f t="shared" si="39"/>
        <v>4</v>
      </c>
      <c r="Z171" s="212">
        <v>-1</v>
      </c>
      <c r="AA171" s="212">
        <v>1</v>
      </c>
      <c r="AB171" s="212">
        <v>0</v>
      </c>
      <c r="AC171" s="212">
        <v>4</v>
      </c>
      <c r="AD171" s="213">
        <f t="shared" si="35"/>
        <v>25</v>
      </c>
      <c r="AE171" s="214">
        <f t="shared" si="36"/>
        <v>5.7971014492753623</v>
      </c>
    </row>
    <row r="172" spans="1:31" ht="18" hidden="1" outlineLevel="1" x14ac:dyDescent="0.2">
      <c r="A172" s="223">
        <v>14</v>
      </c>
      <c r="B172" s="240" t="s">
        <v>93</v>
      </c>
      <c r="C172" s="210">
        <f t="shared" si="30"/>
        <v>111</v>
      </c>
      <c r="D172" s="223">
        <v>89</v>
      </c>
      <c r="E172" s="223">
        <v>4</v>
      </c>
      <c r="F172" s="223">
        <v>2</v>
      </c>
      <c r="G172" s="223">
        <v>16</v>
      </c>
      <c r="H172" s="223">
        <f t="shared" si="31"/>
        <v>9</v>
      </c>
      <c r="I172" s="223">
        <v>3</v>
      </c>
      <c r="J172" s="223">
        <v>3</v>
      </c>
      <c r="K172" s="223">
        <v>3</v>
      </c>
      <c r="L172" s="223">
        <f t="shared" si="32"/>
        <v>27</v>
      </c>
      <c r="M172" s="223">
        <v>9</v>
      </c>
      <c r="N172" s="223">
        <v>9</v>
      </c>
      <c r="O172" s="223">
        <v>9</v>
      </c>
      <c r="P172" s="223">
        <f t="shared" si="33"/>
        <v>36</v>
      </c>
      <c r="Q172" s="223">
        <v>12</v>
      </c>
      <c r="R172" s="223">
        <v>12</v>
      </c>
      <c r="S172" s="223">
        <v>12</v>
      </c>
      <c r="T172" s="223">
        <f t="shared" si="34"/>
        <v>39</v>
      </c>
      <c r="U172" s="223">
        <v>13</v>
      </c>
      <c r="V172" s="223">
        <v>13</v>
      </c>
      <c r="W172" s="223">
        <v>13</v>
      </c>
      <c r="X172" s="211">
        <f t="shared" si="37"/>
        <v>27</v>
      </c>
      <c r="Y172" s="212">
        <f t="shared" si="39"/>
        <v>4</v>
      </c>
      <c r="Z172" s="212">
        <v>2</v>
      </c>
      <c r="AA172" s="212">
        <v>0</v>
      </c>
      <c r="AB172" s="212">
        <v>0</v>
      </c>
      <c r="AC172" s="212">
        <v>2</v>
      </c>
      <c r="AD172" s="213">
        <f t="shared" si="35"/>
        <v>14.814814814814813</v>
      </c>
      <c r="AE172" s="214">
        <f t="shared" si="36"/>
        <v>3.6036036036036037</v>
      </c>
    </row>
    <row r="173" spans="1:31" ht="18" hidden="1" outlineLevel="1" x14ac:dyDescent="0.2">
      <c r="A173" s="223">
        <v>15</v>
      </c>
      <c r="B173" s="240" t="s">
        <v>94</v>
      </c>
      <c r="C173" s="210">
        <f t="shared" si="30"/>
        <v>168</v>
      </c>
      <c r="D173" s="223">
        <v>136</v>
      </c>
      <c r="E173" s="223">
        <v>7</v>
      </c>
      <c r="F173" s="223">
        <v>4</v>
      </c>
      <c r="G173" s="223">
        <v>21</v>
      </c>
      <c r="H173" s="223">
        <f t="shared" si="31"/>
        <v>15</v>
      </c>
      <c r="I173" s="223">
        <v>5</v>
      </c>
      <c r="J173" s="223">
        <v>5</v>
      </c>
      <c r="K173" s="223">
        <v>5</v>
      </c>
      <c r="L173" s="223">
        <f t="shared" si="32"/>
        <v>39</v>
      </c>
      <c r="M173" s="223">
        <v>13</v>
      </c>
      <c r="N173" s="223">
        <v>13</v>
      </c>
      <c r="O173" s="223">
        <v>13</v>
      </c>
      <c r="P173" s="223">
        <f t="shared" si="33"/>
        <v>54</v>
      </c>
      <c r="Q173" s="223">
        <v>18</v>
      </c>
      <c r="R173" s="223">
        <v>18</v>
      </c>
      <c r="S173" s="223">
        <v>18</v>
      </c>
      <c r="T173" s="223">
        <f t="shared" si="34"/>
        <v>60</v>
      </c>
      <c r="U173" s="223">
        <v>20</v>
      </c>
      <c r="V173" s="223">
        <v>20</v>
      </c>
      <c r="W173" s="223">
        <v>20</v>
      </c>
      <c r="X173" s="211">
        <f t="shared" si="37"/>
        <v>41</v>
      </c>
      <c r="Y173" s="212">
        <f t="shared" si="39"/>
        <v>36</v>
      </c>
      <c r="Z173" s="212">
        <v>23</v>
      </c>
      <c r="AA173" s="212">
        <v>0</v>
      </c>
      <c r="AB173" s="212">
        <v>0</v>
      </c>
      <c r="AC173" s="212">
        <v>13</v>
      </c>
      <c r="AD173" s="213">
        <f t="shared" si="35"/>
        <v>87.804878048780495</v>
      </c>
      <c r="AE173" s="214">
        <f t="shared" si="36"/>
        <v>21.428571428571427</v>
      </c>
    </row>
    <row r="174" spans="1:31" ht="18" hidden="1" outlineLevel="1" x14ac:dyDescent="0.2">
      <c r="A174" s="223">
        <v>16</v>
      </c>
      <c r="B174" s="240" t="s">
        <v>95</v>
      </c>
      <c r="C174" s="210">
        <f t="shared" si="30"/>
        <v>120</v>
      </c>
      <c r="D174" s="223">
        <v>93</v>
      </c>
      <c r="E174" s="223">
        <v>5</v>
      </c>
      <c r="F174" s="223">
        <v>3</v>
      </c>
      <c r="G174" s="223">
        <v>19</v>
      </c>
      <c r="H174" s="223">
        <f t="shared" si="31"/>
        <v>12</v>
      </c>
      <c r="I174" s="223">
        <v>4</v>
      </c>
      <c r="J174" s="223">
        <v>4</v>
      </c>
      <c r="K174" s="223">
        <v>4</v>
      </c>
      <c r="L174" s="223">
        <f t="shared" si="32"/>
        <v>27</v>
      </c>
      <c r="M174" s="223">
        <v>9</v>
      </c>
      <c r="N174" s="223">
        <v>9</v>
      </c>
      <c r="O174" s="223">
        <v>9</v>
      </c>
      <c r="P174" s="223">
        <f t="shared" si="33"/>
        <v>39</v>
      </c>
      <c r="Q174" s="223">
        <v>13</v>
      </c>
      <c r="R174" s="223">
        <v>13</v>
      </c>
      <c r="S174" s="223">
        <v>13</v>
      </c>
      <c r="T174" s="223">
        <f t="shared" si="34"/>
        <v>42</v>
      </c>
      <c r="U174" s="223">
        <v>14</v>
      </c>
      <c r="V174" s="223">
        <v>14</v>
      </c>
      <c r="W174" s="223">
        <v>14</v>
      </c>
      <c r="X174" s="211">
        <f t="shared" si="37"/>
        <v>30</v>
      </c>
      <c r="Y174" s="212">
        <f t="shared" si="39"/>
        <v>39</v>
      </c>
      <c r="Z174" s="212">
        <v>24</v>
      </c>
      <c r="AA174" s="212">
        <v>2</v>
      </c>
      <c r="AB174" s="212">
        <v>1</v>
      </c>
      <c r="AC174" s="212">
        <v>12</v>
      </c>
      <c r="AD174" s="213">
        <f t="shared" si="35"/>
        <v>130</v>
      </c>
      <c r="AE174" s="214">
        <f t="shared" si="36"/>
        <v>32.5</v>
      </c>
    </row>
    <row r="175" spans="1:31" ht="18" hidden="1" outlineLevel="1" x14ac:dyDescent="0.2">
      <c r="A175" s="223">
        <v>17</v>
      </c>
      <c r="B175" s="240" t="s">
        <v>96</v>
      </c>
      <c r="C175" s="210">
        <f t="shared" si="30"/>
        <v>483</v>
      </c>
      <c r="D175" s="223">
        <v>383</v>
      </c>
      <c r="E175" s="223">
        <v>19</v>
      </c>
      <c r="F175" s="223">
        <v>10</v>
      </c>
      <c r="G175" s="223">
        <v>71</v>
      </c>
      <c r="H175" s="223">
        <f t="shared" si="31"/>
        <v>45</v>
      </c>
      <c r="I175" s="223">
        <v>15</v>
      </c>
      <c r="J175" s="223">
        <v>15</v>
      </c>
      <c r="K175" s="223">
        <v>15</v>
      </c>
      <c r="L175" s="223">
        <f t="shared" si="32"/>
        <v>111</v>
      </c>
      <c r="M175" s="223">
        <v>37</v>
      </c>
      <c r="N175" s="223">
        <v>37</v>
      </c>
      <c r="O175" s="223">
        <v>37</v>
      </c>
      <c r="P175" s="223">
        <f t="shared" si="33"/>
        <v>156</v>
      </c>
      <c r="Q175" s="223">
        <v>52</v>
      </c>
      <c r="R175" s="223">
        <v>52</v>
      </c>
      <c r="S175" s="223">
        <v>52</v>
      </c>
      <c r="T175" s="223">
        <f t="shared" si="34"/>
        <v>171</v>
      </c>
      <c r="U175" s="223">
        <v>57</v>
      </c>
      <c r="V175" s="223">
        <v>57</v>
      </c>
      <c r="W175" s="223">
        <v>57</v>
      </c>
      <c r="X175" s="211">
        <f t="shared" si="37"/>
        <v>119</v>
      </c>
      <c r="Y175" s="212">
        <f t="shared" si="39"/>
        <v>49</v>
      </c>
      <c r="Z175" s="212">
        <v>49</v>
      </c>
      <c r="AA175" s="212">
        <v>0</v>
      </c>
      <c r="AB175" s="212">
        <v>0</v>
      </c>
      <c r="AC175" s="212">
        <v>0</v>
      </c>
      <c r="AD175" s="213">
        <f t="shared" si="35"/>
        <v>41.17647058823529</v>
      </c>
      <c r="AE175" s="214">
        <f t="shared" si="36"/>
        <v>10.144927536231885</v>
      </c>
    </row>
    <row r="176" spans="1:31" ht="18" hidden="1" outlineLevel="1" x14ac:dyDescent="0.2">
      <c r="A176" s="223">
        <v>18</v>
      </c>
      <c r="B176" s="240" t="s">
        <v>97</v>
      </c>
      <c r="C176" s="210">
        <f t="shared" si="30"/>
        <v>670</v>
      </c>
      <c r="D176" s="223">
        <v>536</v>
      </c>
      <c r="E176" s="223">
        <v>26</v>
      </c>
      <c r="F176" s="223">
        <v>14</v>
      </c>
      <c r="G176" s="223">
        <v>94</v>
      </c>
      <c r="H176" s="223">
        <f t="shared" si="31"/>
        <v>60</v>
      </c>
      <c r="I176" s="223">
        <v>20</v>
      </c>
      <c r="J176" s="223">
        <v>20</v>
      </c>
      <c r="K176" s="223">
        <v>20</v>
      </c>
      <c r="L176" s="223">
        <f t="shared" si="32"/>
        <v>154</v>
      </c>
      <c r="M176" s="223">
        <v>51</v>
      </c>
      <c r="N176" s="223">
        <v>51</v>
      </c>
      <c r="O176" s="223">
        <v>52</v>
      </c>
      <c r="P176" s="223">
        <f t="shared" si="33"/>
        <v>219</v>
      </c>
      <c r="Q176" s="223">
        <v>73</v>
      </c>
      <c r="R176" s="223">
        <v>73</v>
      </c>
      <c r="S176" s="223">
        <v>73</v>
      </c>
      <c r="T176" s="223">
        <f t="shared" si="34"/>
        <v>237</v>
      </c>
      <c r="U176" s="223">
        <v>79</v>
      </c>
      <c r="V176" s="223">
        <v>79</v>
      </c>
      <c r="W176" s="223">
        <v>79</v>
      </c>
      <c r="X176" s="211">
        <f t="shared" si="37"/>
        <v>162</v>
      </c>
      <c r="Y176" s="212">
        <f t="shared" si="39"/>
        <v>79</v>
      </c>
      <c r="Z176" s="212">
        <v>79</v>
      </c>
      <c r="AA176" s="212">
        <v>0</v>
      </c>
      <c r="AB176" s="212">
        <v>0</v>
      </c>
      <c r="AC176" s="212">
        <v>0</v>
      </c>
      <c r="AD176" s="213">
        <f t="shared" si="35"/>
        <v>48.76543209876543</v>
      </c>
      <c r="AE176" s="214">
        <f t="shared" si="36"/>
        <v>11.791044776119403</v>
      </c>
    </row>
    <row r="177" spans="1:31" ht="18" hidden="1" outlineLevel="1" x14ac:dyDescent="0.2">
      <c r="A177" s="223">
        <v>19</v>
      </c>
      <c r="B177" s="240" t="s">
        <v>98</v>
      </c>
      <c r="C177" s="210">
        <f t="shared" si="30"/>
        <v>853</v>
      </c>
      <c r="D177" s="223">
        <v>678</v>
      </c>
      <c r="E177" s="223">
        <v>33</v>
      </c>
      <c r="F177" s="223">
        <v>18</v>
      </c>
      <c r="G177" s="223">
        <v>124</v>
      </c>
      <c r="H177" s="223">
        <f t="shared" si="31"/>
        <v>78</v>
      </c>
      <c r="I177" s="223">
        <v>26</v>
      </c>
      <c r="J177" s="223">
        <v>26</v>
      </c>
      <c r="K177" s="223">
        <v>26</v>
      </c>
      <c r="L177" s="223">
        <f t="shared" si="32"/>
        <v>196</v>
      </c>
      <c r="M177" s="223">
        <v>65</v>
      </c>
      <c r="N177" s="223">
        <v>65</v>
      </c>
      <c r="O177" s="223">
        <v>66</v>
      </c>
      <c r="P177" s="223">
        <f t="shared" si="33"/>
        <v>276</v>
      </c>
      <c r="Q177" s="223">
        <v>92</v>
      </c>
      <c r="R177" s="223">
        <v>92</v>
      </c>
      <c r="S177" s="223">
        <v>92</v>
      </c>
      <c r="T177" s="223">
        <f t="shared" si="34"/>
        <v>303</v>
      </c>
      <c r="U177" s="223">
        <v>101</v>
      </c>
      <c r="V177" s="223">
        <v>101</v>
      </c>
      <c r="W177" s="223">
        <v>101</v>
      </c>
      <c r="X177" s="211">
        <f t="shared" si="37"/>
        <v>208</v>
      </c>
      <c r="Y177" s="212">
        <f t="shared" si="39"/>
        <v>79</v>
      </c>
      <c r="Z177" s="212">
        <v>76</v>
      </c>
      <c r="AA177" s="212">
        <v>0</v>
      </c>
      <c r="AB177" s="212">
        <v>0</v>
      </c>
      <c r="AC177" s="212">
        <v>3</v>
      </c>
      <c r="AD177" s="213">
        <f t="shared" si="35"/>
        <v>37.980769230769226</v>
      </c>
      <c r="AE177" s="214">
        <f t="shared" si="36"/>
        <v>9.2614302461899189</v>
      </c>
    </row>
    <row r="178" spans="1:31" ht="18" hidden="1" outlineLevel="1" x14ac:dyDescent="0.2">
      <c r="A178" s="223">
        <v>20</v>
      </c>
      <c r="B178" s="240" t="s">
        <v>99</v>
      </c>
      <c r="C178" s="210">
        <f t="shared" si="30"/>
        <v>643</v>
      </c>
      <c r="D178" s="223">
        <v>514</v>
      </c>
      <c r="E178" s="223">
        <v>25</v>
      </c>
      <c r="F178" s="223">
        <v>14</v>
      </c>
      <c r="G178" s="223">
        <v>90</v>
      </c>
      <c r="H178" s="223">
        <f t="shared" si="31"/>
        <v>57</v>
      </c>
      <c r="I178" s="223">
        <v>19</v>
      </c>
      <c r="J178" s="223">
        <v>19</v>
      </c>
      <c r="K178" s="223">
        <v>19</v>
      </c>
      <c r="L178" s="223">
        <f t="shared" si="32"/>
        <v>148</v>
      </c>
      <c r="M178" s="223">
        <v>49</v>
      </c>
      <c r="N178" s="223">
        <v>49</v>
      </c>
      <c r="O178" s="223">
        <v>50</v>
      </c>
      <c r="P178" s="223">
        <f t="shared" si="33"/>
        <v>210</v>
      </c>
      <c r="Q178" s="223">
        <v>70</v>
      </c>
      <c r="R178" s="223">
        <v>70</v>
      </c>
      <c r="S178" s="223">
        <v>70</v>
      </c>
      <c r="T178" s="223">
        <f t="shared" si="34"/>
        <v>228</v>
      </c>
      <c r="U178" s="223">
        <v>76</v>
      </c>
      <c r="V178" s="223">
        <v>76</v>
      </c>
      <c r="W178" s="223">
        <v>76</v>
      </c>
      <c r="X178" s="211">
        <f t="shared" si="37"/>
        <v>155</v>
      </c>
      <c r="Y178" s="212">
        <f t="shared" si="39"/>
        <v>253</v>
      </c>
      <c r="Z178" s="212">
        <v>190</v>
      </c>
      <c r="AA178" s="212">
        <v>0</v>
      </c>
      <c r="AB178" s="212">
        <v>5</v>
      </c>
      <c r="AC178" s="212">
        <v>58</v>
      </c>
      <c r="AD178" s="213">
        <f t="shared" si="35"/>
        <v>163.2258064516129</v>
      </c>
      <c r="AE178" s="214">
        <f t="shared" si="36"/>
        <v>39.346811819595644</v>
      </c>
    </row>
    <row r="179" spans="1:31" ht="18" hidden="1" outlineLevel="1" x14ac:dyDescent="0.2">
      <c r="A179" s="223">
        <v>21</v>
      </c>
      <c r="B179" s="240" t="s">
        <v>100</v>
      </c>
      <c r="C179" s="210">
        <f t="shared" si="30"/>
        <v>564</v>
      </c>
      <c r="D179" s="223">
        <v>448</v>
      </c>
      <c r="E179" s="223">
        <v>22</v>
      </c>
      <c r="F179" s="223">
        <v>12</v>
      </c>
      <c r="G179" s="223">
        <v>82</v>
      </c>
      <c r="H179" s="223">
        <f t="shared" si="31"/>
        <v>51</v>
      </c>
      <c r="I179" s="223">
        <v>17</v>
      </c>
      <c r="J179" s="223">
        <v>17</v>
      </c>
      <c r="K179" s="223">
        <v>17</v>
      </c>
      <c r="L179" s="223">
        <f t="shared" si="32"/>
        <v>129</v>
      </c>
      <c r="M179" s="223">
        <v>43</v>
      </c>
      <c r="N179" s="223">
        <v>43</v>
      </c>
      <c r="O179" s="223">
        <v>43</v>
      </c>
      <c r="P179" s="223">
        <f t="shared" si="33"/>
        <v>183</v>
      </c>
      <c r="Q179" s="223">
        <v>61</v>
      </c>
      <c r="R179" s="223">
        <v>61</v>
      </c>
      <c r="S179" s="223">
        <v>61</v>
      </c>
      <c r="T179" s="223">
        <f t="shared" si="34"/>
        <v>201</v>
      </c>
      <c r="U179" s="223">
        <v>67</v>
      </c>
      <c r="V179" s="223">
        <v>67</v>
      </c>
      <c r="W179" s="223">
        <v>67</v>
      </c>
      <c r="X179" s="211">
        <f t="shared" si="37"/>
        <v>137</v>
      </c>
      <c r="Y179" s="212">
        <f t="shared" si="39"/>
        <v>152</v>
      </c>
      <c r="Z179" s="212">
        <v>147</v>
      </c>
      <c r="AA179" s="212">
        <v>0</v>
      </c>
      <c r="AB179" s="212">
        <v>0</v>
      </c>
      <c r="AC179" s="212">
        <v>5</v>
      </c>
      <c r="AD179" s="213">
        <f t="shared" si="35"/>
        <v>110.94890510948905</v>
      </c>
      <c r="AE179" s="214">
        <f t="shared" si="36"/>
        <v>26.950354609929079</v>
      </c>
    </row>
    <row r="180" spans="1:31" ht="18" hidden="1" outlineLevel="1" x14ac:dyDescent="0.2">
      <c r="A180" s="223">
        <v>22</v>
      </c>
      <c r="B180" s="240" t="s">
        <v>101</v>
      </c>
      <c r="C180" s="210">
        <f t="shared" si="30"/>
        <v>291</v>
      </c>
      <c r="D180" s="223">
        <v>228</v>
      </c>
      <c r="E180" s="223">
        <v>11</v>
      </c>
      <c r="F180" s="223">
        <v>7</v>
      </c>
      <c r="G180" s="223">
        <v>45</v>
      </c>
      <c r="H180" s="223">
        <f t="shared" si="31"/>
        <v>27</v>
      </c>
      <c r="I180" s="223">
        <v>9</v>
      </c>
      <c r="J180" s="223">
        <v>9</v>
      </c>
      <c r="K180" s="223">
        <v>9</v>
      </c>
      <c r="L180" s="223">
        <f t="shared" si="32"/>
        <v>66</v>
      </c>
      <c r="M180" s="223">
        <v>22</v>
      </c>
      <c r="N180" s="223">
        <v>22</v>
      </c>
      <c r="O180" s="223">
        <v>22</v>
      </c>
      <c r="P180" s="223">
        <f t="shared" si="33"/>
        <v>93</v>
      </c>
      <c r="Q180" s="223">
        <v>31</v>
      </c>
      <c r="R180" s="223">
        <v>31</v>
      </c>
      <c r="S180" s="223">
        <v>31</v>
      </c>
      <c r="T180" s="223">
        <f t="shared" si="34"/>
        <v>105</v>
      </c>
      <c r="U180" s="223">
        <v>35</v>
      </c>
      <c r="V180" s="223">
        <v>35</v>
      </c>
      <c r="W180" s="223">
        <v>35</v>
      </c>
      <c r="X180" s="211">
        <f t="shared" si="37"/>
        <v>71</v>
      </c>
      <c r="Y180" s="212">
        <f t="shared" si="39"/>
        <v>38</v>
      </c>
      <c r="Z180" s="212">
        <v>38</v>
      </c>
      <c r="AA180" s="212">
        <v>0</v>
      </c>
      <c r="AB180" s="212">
        <v>0</v>
      </c>
      <c r="AC180" s="212">
        <v>0</v>
      </c>
      <c r="AD180" s="213">
        <f t="shared" si="35"/>
        <v>53.521126760563376</v>
      </c>
      <c r="AE180" s="214">
        <f t="shared" si="36"/>
        <v>13.058419243986256</v>
      </c>
    </row>
    <row r="181" spans="1:31" ht="33" customHeight="1" collapsed="1" x14ac:dyDescent="0.2">
      <c r="A181" s="208">
        <v>12</v>
      </c>
      <c r="B181" s="209" t="s">
        <v>287</v>
      </c>
      <c r="C181" s="210">
        <f t="shared" si="30"/>
        <v>4900</v>
      </c>
      <c r="D181" s="210">
        <v>3790</v>
      </c>
      <c r="E181" s="210">
        <v>360</v>
      </c>
      <c r="F181" s="210">
        <v>50</v>
      </c>
      <c r="G181" s="210">
        <v>700</v>
      </c>
      <c r="H181" s="210">
        <f t="shared" si="31"/>
        <v>468</v>
      </c>
      <c r="I181" s="210">
        <v>156</v>
      </c>
      <c r="J181" s="210">
        <v>156</v>
      </c>
      <c r="K181" s="210">
        <v>156</v>
      </c>
      <c r="L181" s="210">
        <f t="shared" si="32"/>
        <v>1123</v>
      </c>
      <c r="M181" s="210">
        <v>373</v>
      </c>
      <c r="N181" s="210">
        <v>373</v>
      </c>
      <c r="O181" s="210">
        <v>377</v>
      </c>
      <c r="P181" s="210">
        <f t="shared" si="33"/>
        <v>1569</v>
      </c>
      <c r="Q181" s="210">
        <v>523</v>
      </c>
      <c r="R181" s="210">
        <v>523</v>
      </c>
      <c r="S181" s="210">
        <v>523</v>
      </c>
      <c r="T181" s="210">
        <f t="shared" si="34"/>
        <v>1740</v>
      </c>
      <c r="U181" s="210">
        <v>580</v>
      </c>
      <c r="V181" s="210">
        <v>580</v>
      </c>
      <c r="W181" s="210">
        <v>580</v>
      </c>
      <c r="X181" s="211">
        <f t="shared" si="37"/>
        <v>1214</v>
      </c>
      <c r="Y181" s="212">
        <f t="shared" si="39"/>
        <v>291</v>
      </c>
      <c r="Z181" s="212">
        <f>SUM(Z182:Z193)</f>
        <v>245</v>
      </c>
      <c r="AA181" s="212">
        <f t="shared" ref="AA181:AC181" si="41">SUM(AA182:AA193)</f>
        <v>0</v>
      </c>
      <c r="AB181" s="212">
        <f t="shared" si="41"/>
        <v>19</v>
      </c>
      <c r="AC181" s="212">
        <f t="shared" si="41"/>
        <v>27</v>
      </c>
      <c r="AD181" s="213">
        <f t="shared" si="35"/>
        <v>23.970345963756181</v>
      </c>
      <c r="AE181" s="214">
        <f t="shared" si="36"/>
        <v>5.9387755102040813</v>
      </c>
    </row>
    <row r="182" spans="1:31" ht="18" hidden="1" outlineLevel="1" x14ac:dyDescent="0.2">
      <c r="A182" s="212">
        <v>1</v>
      </c>
      <c r="B182" s="224" t="s">
        <v>102</v>
      </c>
      <c r="C182" s="211">
        <f t="shared" si="30"/>
        <v>209</v>
      </c>
      <c r="D182" s="212">
        <v>142</v>
      </c>
      <c r="E182" s="212">
        <v>35</v>
      </c>
      <c r="F182" s="212">
        <v>2</v>
      </c>
      <c r="G182" s="212">
        <v>30</v>
      </c>
      <c r="H182" s="212">
        <f t="shared" si="31"/>
        <v>23</v>
      </c>
      <c r="I182" s="241">
        <v>8</v>
      </c>
      <c r="J182" s="241">
        <v>8</v>
      </c>
      <c r="K182" s="241">
        <v>7</v>
      </c>
      <c r="L182" s="241">
        <f t="shared" si="32"/>
        <v>50</v>
      </c>
      <c r="M182" s="241">
        <v>16</v>
      </c>
      <c r="N182" s="241">
        <v>16</v>
      </c>
      <c r="O182" s="241">
        <v>18</v>
      </c>
      <c r="P182" s="241">
        <f t="shared" si="33"/>
        <v>69</v>
      </c>
      <c r="Q182" s="241">
        <v>23</v>
      </c>
      <c r="R182" s="241">
        <v>23</v>
      </c>
      <c r="S182" s="241">
        <v>23</v>
      </c>
      <c r="T182" s="241">
        <f t="shared" si="34"/>
        <v>67</v>
      </c>
      <c r="U182" s="241">
        <v>23</v>
      </c>
      <c r="V182" s="241">
        <v>23</v>
      </c>
      <c r="W182" s="241">
        <v>21</v>
      </c>
      <c r="X182" s="211">
        <f t="shared" si="37"/>
        <v>55</v>
      </c>
      <c r="Y182" s="212">
        <f t="shared" si="39"/>
        <v>1</v>
      </c>
      <c r="Z182" s="212">
        <v>1</v>
      </c>
      <c r="AA182" s="212"/>
      <c r="AB182" s="212"/>
      <c r="AC182" s="212"/>
      <c r="AD182" s="213">
        <f t="shared" si="35"/>
        <v>1.8181818181818181</v>
      </c>
      <c r="AE182" s="214">
        <f t="shared" si="36"/>
        <v>0.4784688995215311</v>
      </c>
    </row>
    <row r="183" spans="1:31" ht="18" hidden="1" outlineLevel="1" x14ac:dyDescent="0.2">
      <c r="A183" s="212">
        <v>2</v>
      </c>
      <c r="B183" s="224" t="s">
        <v>103</v>
      </c>
      <c r="C183" s="211">
        <f t="shared" si="30"/>
        <v>1005</v>
      </c>
      <c r="D183" s="212">
        <v>806</v>
      </c>
      <c r="E183" s="212">
        <v>45</v>
      </c>
      <c r="F183" s="212">
        <v>10</v>
      </c>
      <c r="G183" s="212">
        <v>144</v>
      </c>
      <c r="H183" s="212">
        <f t="shared" si="31"/>
        <v>86</v>
      </c>
      <c r="I183" s="241">
        <v>29</v>
      </c>
      <c r="J183" s="241">
        <v>29</v>
      </c>
      <c r="K183" s="241">
        <v>28</v>
      </c>
      <c r="L183" s="241">
        <f t="shared" si="32"/>
        <v>225</v>
      </c>
      <c r="M183" s="241">
        <v>76</v>
      </c>
      <c r="N183" s="241">
        <v>76</v>
      </c>
      <c r="O183" s="241">
        <v>73</v>
      </c>
      <c r="P183" s="241">
        <f t="shared" si="33"/>
        <v>300</v>
      </c>
      <c r="Q183" s="241">
        <v>101</v>
      </c>
      <c r="R183" s="241">
        <v>101</v>
      </c>
      <c r="S183" s="241">
        <v>98</v>
      </c>
      <c r="T183" s="241">
        <f t="shared" si="34"/>
        <v>394</v>
      </c>
      <c r="U183" s="241">
        <v>120</v>
      </c>
      <c r="V183" s="241">
        <v>120</v>
      </c>
      <c r="W183" s="241">
        <v>154</v>
      </c>
      <c r="X183" s="211">
        <f t="shared" si="37"/>
        <v>238</v>
      </c>
      <c r="Y183" s="212">
        <f t="shared" si="39"/>
        <v>107</v>
      </c>
      <c r="Z183" s="212">
        <v>101</v>
      </c>
      <c r="AA183" s="212"/>
      <c r="AB183" s="212">
        <v>6</v>
      </c>
      <c r="AC183" s="212"/>
      <c r="AD183" s="213">
        <f t="shared" si="35"/>
        <v>44.957983193277315</v>
      </c>
      <c r="AE183" s="214">
        <f t="shared" si="36"/>
        <v>10.646766169154228</v>
      </c>
    </row>
    <row r="184" spans="1:31" ht="18" hidden="1" outlineLevel="1" x14ac:dyDescent="0.2">
      <c r="A184" s="212">
        <v>3</v>
      </c>
      <c r="B184" s="224" t="s">
        <v>104</v>
      </c>
      <c r="C184" s="211">
        <f t="shared" si="30"/>
        <v>389</v>
      </c>
      <c r="D184" s="212">
        <v>301</v>
      </c>
      <c r="E184" s="212">
        <v>29</v>
      </c>
      <c r="F184" s="212">
        <v>3</v>
      </c>
      <c r="G184" s="212">
        <v>56</v>
      </c>
      <c r="H184" s="212">
        <f t="shared" si="31"/>
        <v>37</v>
      </c>
      <c r="I184" s="241">
        <v>12</v>
      </c>
      <c r="J184" s="241">
        <v>12</v>
      </c>
      <c r="K184" s="241">
        <v>13</v>
      </c>
      <c r="L184" s="241">
        <f t="shared" si="32"/>
        <v>87</v>
      </c>
      <c r="M184" s="241">
        <v>29</v>
      </c>
      <c r="N184" s="241">
        <v>29</v>
      </c>
      <c r="O184" s="241">
        <v>29</v>
      </c>
      <c r="P184" s="241">
        <f t="shared" si="33"/>
        <v>126</v>
      </c>
      <c r="Q184" s="241">
        <v>42</v>
      </c>
      <c r="R184" s="241">
        <v>42</v>
      </c>
      <c r="S184" s="241">
        <v>42</v>
      </c>
      <c r="T184" s="241">
        <f t="shared" si="34"/>
        <v>139</v>
      </c>
      <c r="U184" s="241">
        <v>48</v>
      </c>
      <c r="V184" s="241">
        <v>48</v>
      </c>
      <c r="W184" s="241">
        <v>43</v>
      </c>
      <c r="X184" s="211">
        <f t="shared" si="37"/>
        <v>95</v>
      </c>
      <c r="Y184" s="212">
        <f t="shared" si="39"/>
        <v>2</v>
      </c>
      <c r="Z184" s="212"/>
      <c r="AA184" s="212"/>
      <c r="AB184" s="212"/>
      <c r="AC184" s="212">
        <v>2</v>
      </c>
      <c r="AD184" s="213">
        <f t="shared" si="35"/>
        <v>2.1052631578947367</v>
      </c>
      <c r="AE184" s="214">
        <f t="shared" si="36"/>
        <v>0.51413881748071977</v>
      </c>
    </row>
    <row r="185" spans="1:31" ht="18" hidden="1" outlineLevel="1" x14ac:dyDescent="0.2">
      <c r="A185" s="212">
        <v>4</v>
      </c>
      <c r="B185" s="224" t="s">
        <v>105</v>
      </c>
      <c r="C185" s="211">
        <f t="shared" si="30"/>
        <v>706</v>
      </c>
      <c r="D185" s="212">
        <v>560</v>
      </c>
      <c r="E185" s="212">
        <v>39</v>
      </c>
      <c r="F185" s="212">
        <v>7</v>
      </c>
      <c r="G185" s="212">
        <v>100</v>
      </c>
      <c r="H185" s="212">
        <f t="shared" si="31"/>
        <v>67</v>
      </c>
      <c r="I185" s="241">
        <v>22</v>
      </c>
      <c r="J185" s="241">
        <v>22</v>
      </c>
      <c r="K185" s="241">
        <v>23</v>
      </c>
      <c r="L185" s="241">
        <f t="shared" si="32"/>
        <v>154</v>
      </c>
      <c r="M185" s="241">
        <v>54</v>
      </c>
      <c r="N185" s="241">
        <v>54</v>
      </c>
      <c r="O185" s="241">
        <v>46</v>
      </c>
      <c r="P185" s="241">
        <f t="shared" si="33"/>
        <v>228</v>
      </c>
      <c r="Q185" s="241">
        <v>76</v>
      </c>
      <c r="R185" s="241">
        <v>76</v>
      </c>
      <c r="S185" s="241">
        <v>76</v>
      </c>
      <c r="T185" s="241">
        <f t="shared" si="34"/>
        <v>257</v>
      </c>
      <c r="U185" s="241">
        <v>84</v>
      </c>
      <c r="V185" s="241">
        <v>84</v>
      </c>
      <c r="W185" s="241">
        <v>89</v>
      </c>
      <c r="X185" s="211">
        <f t="shared" si="37"/>
        <v>175</v>
      </c>
      <c r="Y185" s="212">
        <f t="shared" si="39"/>
        <v>10</v>
      </c>
      <c r="Z185" s="212">
        <v>5</v>
      </c>
      <c r="AA185" s="212"/>
      <c r="AB185" s="212"/>
      <c r="AC185" s="212">
        <v>5</v>
      </c>
      <c r="AD185" s="213">
        <f t="shared" si="35"/>
        <v>5.7142857142857144</v>
      </c>
      <c r="AE185" s="214">
        <f t="shared" si="36"/>
        <v>1.41643059490085</v>
      </c>
    </row>
    <row r="186" spans="1:31" ht="18" hidden="1" outlineLevel="1" x14ac:dyDescent="0.2">
      <c r="A186" s="212">
        <v>5</v>
      </c>
      <c r="B186" s="224" t="s">
        <v>106</v>
      </c>
      <c r="C186" s="211">
        <f t="shared" si="30"/>
        <v>120</v>
      </c>
      <c r="D186" s="212">
        <v>84</v>
      </c>
      <c r="E186" s="212">
        <v>18</v>
      </c>
      <c r="F186" s="212">
        <v>1</v>
      </c>
      <c r="G186" s="212">
        <v>17</v>
      </c>
      <c r="H186" s="212">
        <f t="shared" si="31"/>
        <v>12</v>
      </c>
      <c r="I186" s="241">
        <v>4</v>
      </c>
      <c r="J186" s="241">
        <v>4</v>
      </c>
      <c r="K186" s="241">
        <v>4</v>
      </c>
      <c r="L186" s="241">
        <f t="shared" si="32"/>
        <v>30</v>
      </c>
      <c r="M186" s="241">
        <v>10</v>
      </c>
      <c r="N186" s="241">
        <v>10</v>
      </c>
      <c r="O186" s="241">
        <v>10</v>
      </c>
      <c r="P186" s="241">
        <f t="shared" si="33"/>
        <v>41</v>
      </c>
      <c r="Q186" s="241">
        <v>14</v>
      </c>
      <c r="R186" s="241">
        <v>14</v>
      </c>
      <c r="S186" s="241">
        <v>13</v>
      </c>
      <c r="T186" s="241">
        <f t="shared" si="34"/>
        <v>37</v>
      </c>
      <c r="U186" s="241">
        <v>13</v>
      </c>
      <c r="V186" s="241">
        <v>13</v>
      </c>
      <c r="W186" s="241">
        <v>11</v>
      </c>
      <c r="X186" s="211">
        <f t="shared" si="37"/>
        <v>32</v>
      </c>
      <c r="Y186" s="212">
        <f t="shared" si="39"/>
        <v>3</v>
      </c>
      <c r="Z186" s="212"/>
      <c r="AA186" s="212"/>
      <c r="AB186" s="212"/>
      <c r="AC186" s="212">
        <v>3</v>
      </c>
      <c r="AD186" s="213">
        <f t="shared" si="35"/>
        <v>9.375</v>
      </c>
      <c r="AE186" s="214">
        <f t="shared" si="36"/>
        <v>2.5</v>
      </c>
    </row>
    <row r="187" spans="1:31" ht="18" hidden="1" outlineLevel="1" x14ac:dyDescent="0.2">
      <c r="A187" s="212">
        <v>6</v>
      </c>
      <c r="B187" s="224" t="s">
        <v>107</v>
      </c>
      <c r="C187" s="211">
        <f t="shared" si="30"/>
        <v>586</v>
      </c>
      <c r="D187" s="212">
        <v>461</v>
      </c>
      <c r="E187" s="212">
        <v>36</v>
      </c>
      <c r="F187" s="212">
        <v>5</v>
      </c>
      <c r="G187" s="212">
        <v>84</v>
      </c>
      <c r="H187" s="212">
        <f t="shared" si="31"/>
        <v>57</v>
      </c>
      <c r="I187" s="241">
        <v>19</v>
      </c>
      <c r="J187" s="241">
        <v>19</v>
      </c>
      <c r="K187" s="241">
        <v>19</v>
      </c>
      <c r="L187" s="241">
        <f t="shared" si="32"/>
        <v>138</v>
      </c>
      <c r="M187" s="241">
        <v>45</v>
      </c>
      <c r="N187" s="241">
        <v>45</v>
      </c>
      <c r="O187" s="241">
        <v>48</v>
      </c>
      <c r="P187" s="241">
        <f t="shared" si="33"/>
        <v>194</v>
      </c>
      <c r="Q187" s="241">
        <v>64</v>
      </c>
      <c r="R187" s="241">
        <v>64</v>
      </c>
      <c r="S187" s="241">
        <v>66</v>
      </c>
      <c r="T187" s="241">
        <f t="shared" si="34"/>
        <v>197</v>
      </c>
      <c r="U187" s="241">
        <v>69</v>
      </c>
      <c r="V187" s="241">
        <v>69</v>
      </c>
      <c r="W187" s="241">
        <v>59</v>
      </c>
      <c r="X187" s="211">
        <f t="shared" si="37"/>
        <v>147</v>
      </c>
      <c r="Y187" s="212">
        <f t="shared" si="39"/>
        <v>5</v>
      </c>
      <c r="Z187" s="212"/>
      <c r="AA187" s="212"/>
      <c r="AB187" s="212">
        <v>5</v>
      </c>
      <c r="AC187" s="212"/>
      <c r="AD187" s="213">
        <f t="shared" si="35"/>
        <v>3.4013605442176873</v>
      </c>
      <c r="AE187" s="214">
        <f t="shared" si="36"/>
        <v>0.85324232081911267</v>
      </c>
    </row>
    <row r="188" spans="1:31" ht="18" hidden="1" outlineLevel="1" x14ac:dyDescent="0.2">
      <c r="A188" s="212">
        <v>7</v>
      </c>
      <c r="B188" s="224" t="s">
        <v>108</v>
      </c>
      <c r="C188" s="211">
        <f t="shared" si="30"/>
        <v>562</v>
      </c>
      <c r="D188" s="212">
        <v>451</v>
      </c>
      <c r="E188" s="212">
        <v>26</v>
      </c>
      <c r="F188" s="212">
        <v>5</v>
      </c>
      <c r="G188" s="212">
        <v>80</v>
      </c>
      <c r="H188" s="212">
        <f t="shared" si="31"/>
        <v>54</v>
      </c>
      <c r="I188" s="241">
        <v>17</v>
      </c>
      <c r="J188" s="241">
        <v>17</v>
      </c>
      <c r="K188" s="241">
        <v>20</v>
      </c>
      <c r="L188" s="241">
        <f t="shared" si="32"/>
        <v>129</v>
      </c>
      <c r="M188" s="241">
        <v>42</v>
      </c>
      <c r="N188" s="241">
        <v>42</v>
      </c>
      <c r="O188" s="241">
        <v>45</v>
      </c>
      <c r="P188" s="241">
        <f t="shared" si="33"/>
        <v>180</v>
      </c>
      <c r="Q188" s="241">
        <v>60</v>
      </c>
      <c r="R188" s="241">
        <v>60</v>
      </c>
      <c r="S188" s="241">
        <v>60</v>
      </c>
      <c r="T188" s="241">
        <f t="shared" si="34"/>
        <v>199</v>
      </c>
      <c r="U188" s="241">
        <v>69</v>
      </c>
      <c r="V188" s="241">
        <v>69</v>
      </c>
      <c r="W188" s="241">
        <v>61</v>
      </c>
      <c r="X188" s="211">
        <f t="shared" si="37"/>
        <v>138</v>
      </c>
      <c r="Y188" s="212">
        <f t="shared" si="39"/>
        <v>0</v>
      </c>
      <c r="Z188" s="212"/>
      <c r="AA188" s="212"/>
      <c r="AB188" s="212"/>
      <c r="AC188" s="212"/>
      <c r="AD188" s="213">
        <f t="shared" si="35"/>
        <v>0</v>
      </c>
      <c r="AE188" s="214">
        <f t="shared" si="36"/>
        <v>0</v>
      </c>
    </row>
    <row r="189" spans="1:31" ht="18" hidden="1" outlineLevel="1" x14ac:dyDescent="0.2">
      <c r="A189" s="212">
        <v>8</v>
      </c>
      <c r="B189" s="224" t="s">
        <v>109</v>
      </c>
      <c r="C189" s="211">
        <f t="shared" si="30"/>
        <v>202</v>
      </c>
      <c r="D189" s="212">
        <v>149</v>
      </c>
      <c r="E189" s="212">
        <v>22</v>
      </c>
      <c r="F189" s="212">
        <v>2</v>
      </c>
      <c r="G189" s="212">
        <v>29</v>
      </c>
      <c r="H189" s="212">
        <f t="shared" si="31"/>
        <v>20</v>
      </c>
      <c r="I189" s="241">
        <v>7</v>
      </c>
      <c r="J189" s="241">
        <v>7</v>
      </c>
      <c r="K189" s="241">
        <v>6</v>
      </c>
      <c r="L189" s="241">
        <f t="shared" si="32"/>
        <v>47</v>
      </c>
      <c r="M189" s="241">
        <v>15</v>
      </c>
      <c r="N189" s="241">
        <v>15</v>
      </c>
      <c r="O189" s="241">
        <v>17</v>
      </c>
      <c r="P189" s="241">
        <f t="shared" si="33"/>
        <v>63</v>
      </c>
      <c r="Q189" s="241">
        <v>21</v>
      </c>
      <c r="R189" s="241">
        <v>21</v>
      </c>
      <c r="S189" s="241">
        <v>21</v>
      </c>
      <c r="T189" s="241">
        <f t="shared" si="34"/>
        <v>72</v>
      </c>
      <c r="U189" s="241">
        <v>25</v>
      </c>
      <c r="V189" s="241">
        <v>25</v>
      </c>
      <c r="W189" s="241">
        <v>22</v>
      </c>
      <c r="X189" s="211">
        <f t="shared" si="37"/>
        <v>50</v>
      </c>
      <c r="Y189" s="212">
        <f t="shared" si="39"/>
        <v>32</v>
      </c>
      <c r="Z189" s="212">
        <v>25</v>
      </c>
      <c r="AA189" s="212"/>
      <c r="AB189" s="212">
        <v>7</v>
      </c>
      <c r="AC189" s="212"/>
      <c r="AD189" s="213">
        <f t="shared" si="35"/>
        <v>64</v>
      </c>
      <c r="AE189" s="214">
        <f t="shared" si="36"/>
        <v>15.841584158415841</v>
      </c>
    </row>
    <row r="190" spans="1:31" ht="18" hidden="1" outlineLevel="1" x14ac:dyDescent="0.2">
      <c r="A190" s="212">
        <v>9</v>
      </c>
      <c r="B190" s="224" t="s">
        <v>110</v>
      </c>
      <c r="C190" s="211">
        <f t="shared" si="30"/>
        <v>543</v>
      </c>
      <c r="D190" s="212">
        <v>432</v>
      </c>
      <c r="E190" s="212">
        <v>28</v>
      </c>
      <c r="F190" s="212">
        <v>5</v>
      </c>
      <c r="G190" s="212">
        <v>78</v>
      </c>
      <c r="H190" s="212">
        <f t="shared" si="31"/>
        <v>51</v>
      </c>
      <c r="I190" s="241">
        <v>16</v>
      </c>
      <c r="J190" s="241">
        <v>16</v>
      </c>
      <c r="K190" s="241">
        <v>19</v>
      </c>
      <c r="L190" s="241">
        <f t="shared" si="32"/>
        <v>125</v>
      </c>
      <c r="M190" s="241">
        <v>41</v>
      </c>
      <c r="N190" s="241">
        <v>41</v>
      </c>
      <c r="O190" s="241">
        <v>43</v>
      </c>
      <c r="P190" s="241">
        <f t="shared" si="33"/>
        <v>178</v>
      </c>
      <c r="Q190" s="241">
        <v>59</v>
      </c>
      <c r="R190" s="241">
        <v>59</v>
      </c>
      <c r="S190" s="241">
        <v>60</v>
      </c>
      <c r="T190" s="241">
        <f t="shared" si="34"/>
        <v>189</v>
      </c>
      <c r="U190" s="241">
        <v>65</v>
      </c>
      <c r="V190" s="241">
        <v>65</v>
      </c>
      <c r="W190" s="241">
        <v>59</v>
      </c>
      <c r="X190" s="211">
        <f t="shared" si="37"/>
        <v>133</v>
      </c>
      <c r="Y190" s="212">
        <f t="shared" si="39"/>
        <v>0</v>
      </c>
      <c r="Z190" s="212"/>
      <c r="AA190" s="212"/>
      <c r="AB190" s="212"/>
      <c r="AC190" s="212"/>
      <c r="AD190" s="213">
        <f t="shared" si="35"/>
        <v>0</v>
      </c>
      <c r="AE190" s="214">
        <f t="shared" si="36"/>
        <v>0</v>
      </c>
    </row>
    <row r="191" spans="1:31" ht="18" hidden="1" outlineLevel="1" x14ac:dyDescent="0.2">
      <c r="A191" s="212">
        <v>10</v>
      </c>
      <c r="B191" s="224" t="s">
        <v>111</v>
      </c>
      <c r="C191" s="211">
        <f t="shared" si="30"/>
        <v>343</v>
      </c>
      <c r="D191" s="212">
        <v>267</v>
      </c>
      <c r="E191" s="212">
        <v>24</v>
      </c>
      <c r="F191" s="212">
        <v>3</v>
      </c>
      <c r="G191" s="212">
        <v>49</v>
      </c>
      <c r="H191" s="212">
        <f t="shared" si="31"/>
        <v>32</v>
      </c>
      <c r="I191" s="241">
        <v>11</v>
      </c>
      <c r="J191" s="241">
        <v>11</v>
      </c>
      <c r="K191" s="241">
        <v>10</v>
      </c>
      <c r="L191" s="241">
        <f t="shared" si="32"/>
        <v>80</v>
      </c>
      <c r="M191" s="241">
        <v>26</v>
      </c>
      <c r="N191" s="241">
        <v>26</v>
      </c>
      <c r="O191" s="241">
        <v>28</v>
      </c>
      <c r="P191" s="241">
        <f t="shared" si="33"/>
        <v>111</v>
      </c>
      <c r="Q191" s="241">
        <v>37</v>
      </c>
      <c r="R191" s="241">
        <v>37</v>
      </c>
      <c r="S191" s="241">
        <v>37</v>
      </c>
      <c r="T191" s="241">
        <f t="shared" si="34"/>
        <v>120</v>
      </c>
      <c r="U191" s="241">
        <v>41</v>
      </c>
      <c r="V191" s="241">
        <v>41</v>
      </c>
      <c r="W191" s="241">
        <v>38</v>
      </c>
      <c r="X191" s="211">
        <f t="shared" si="37"/>
        <v>84</v>
      </c>
      <c r="Y191" s="212">
        <f t="shared" si="39"/>
        <v>7</v>
      </c>
      <c r="Z191" s="212"/>
      <c r="AA191" s="212"/>
      <c r="AB191" s="212"/>
      <c r="AC191" s="212">
        <v>7</v>
      </c>
      <c r="AD191" s="213">
        <f t="shared" si="35"/>
        <v>8.3333333333333321</v>
      </c>
      <c r="AE191" s="214">
        <f t="shared" si="36"/>
        <v>2.0408163265306123</v>
      </c>
    </row>
    <row r="192" spans="1:31" ht="18" hidden="1" outlineLevel="1" x14ac:dyDescent="0.2">
      <c r="A192" s="212">
        <v>11</v>
      </c>
      <c r="B192" s="224" t="s">
        <v>112</v>
      </c>
      <c r="C192" s="211">
        <f t="shared" si="30"/>
        <v>164</v>
      </c>
      <c r="D192" s="212">
        <v>99</v>
      </c>
      <c r="E192" s="212">
        <v>41</v>
      </c>
      <c r="F192" s="212">
        <v>1</v>
      </c>
      <c r="G192" s="212">
        <v>23</v>
      </c>
      <c r="H192" s="212">
        <f t="shared" si="31"/>
        <v>18</v>
      </c>
      <c r="I192" s="241">
        <v>7</v>
      </c>
      <c r="J192" s="241">
        <v>7</v>
      </c>
      <c r="K192" s="241">
        <v>4</v>
      </c>
      <c r="L192" s="241">
        <f t="shared" si="32"/>
        <v>42</v>
      </c>
      <c r="M192" s="241">
        <v>14</v>
      </c>
      <c r="N192" s="241">
        <v>14</v>
      </c>
      <c r="O192" s="241">
        <v>14</v>
      </c>
      <c r="P192" s="241">
        <f t="shared" si="33"/>
        <v>54</v>
      </c>
      <c r="Q192" s="241">
        <v>18</v>
      </c>
      <c r="R192" s="241">
        <v>18</v>
      </c>
      <c r="S192" s="241">
        <v>18</v>
      </c>
      <c r="T192" s="241">
        <f t="shared" si="34"/>
        <v>50</v>
      </c>
      <c r="U192" s="241">
        <v>16</v>
      </c>
      <c r="V192" s="241">
        <v>16</v>
      </c>
      <c r="W192" s="241">
        <v>18</v>
      </c>
      <c r="X192" s="211">
        <f t="shared" si="37"/>
        <v>46</v>
      </c>
      <c r="Y192" s="212">
        <f t="shared" si="39"/>
        <v>87</v>
      </c>
      <c r="Z192" s="212">
        <v>87</v>
      </c>
      <c r="AA192" s="212"/>
      <c r="AB192" s="212"/>
      <c r="AC192" s="212"/>
      <c r="AD192" s="213">
        <f t="shared" si="35"/>
        <v>189.13043478260869</v>
      </c>
      <c r="AE192" s="214">
        <f t="shared" si="36"/>
        <v>53.048780487804883</v>
      </c>
    </row>
    <row r="193" spans="1:31" ht="18" hidden="1" outlineLevel="1" x14ac:dyDescent="0.2">
      <c r="A193" s="212">
        <v>12</v>
      </c>
      <c r="B193" s="224" t="s">
        <v>113</v>
      </c>
      <c r="C193" s="211">
        <f t="shared" si="30"/>
        <v>71</v>
      </c>
      <c r="D193" s="212">
        <v>38</v>
      </c>
      <c r="E193" s="212">
        <v>17</v>
      </c>
      <c r="F193" s="212">
        <v>6</v>
      </c>
      <c r="G193" s="212">
        <v>10</v>
      </c>
      <c r="H193" s="212">
        <f t="shared" si="31"/>
        <v>11</v>
      </c>
      <c r="I193" s="241">
        <v>4</v>
      </c>
      <c r="J193" s="241">
        <v>4</v>
      </c>
      <c r="K193" s="241">
        <v>3</v>
      </c>
      <c r="L193" s="241">
        <f t="shared" si="32"/>
        <v>16</v>
      </c>
      <c r="M193" s="241">
        <v>5</v>
      </c>
      <c r="N193" s="241">
        <v>5</v>
      </c>
      <c r="O193" s="241">
        <v>6</v>
      </c>
      <c r="P193" s="241">
        <f t="shared" si="33"/>
        <v>25</v>
      </c>
      <c r="Q193" s="241">
        <v>8</v>
      </c>
      <c r="R193" s="241">
        <v>8</v>
      </c>
      <c r="S193" s="241">
        <v>9</v>
      </c>
      <c r="T193" s="241">
        <f t="shared" si="34"/>
        <v>19</v>
      </c>
      <c r="U193" s="241">
        <v>7</v>
      </c>
      <c r="V193" s="241">
        <v>7</v>
      </c>
      <c r="W193" s="241">
        <v>5</v>
      </c>
      <c r="X193" s="211">
        <f t="shared" si="37"/>
        <v>21</v>
      </c>
      <c r="Y193" s="212">
        <f t="shared" si="39"/>
        <v>37</v>
      </c>
      <c r="Z193" s="212">
        <v>26</v>
      </c>
      <c r="AA193" s="212"/>
      <c r="AB193" s="212">
        <v>1</v>
      </c>
      <c r="AC193" s="212">
        <v>10</v>
      </c>
      <c r="AD193" s="213">
        <f t="shared" si="35"/>
        <v>176.19047619047618</v>
      </c>
      <c r="AE193" s="214">
        <f t="shared" si="36"/>
        <v>52.112676056338024</v>
      </c>
    </row>
    <row r="194" spans="1:31" ht="33" customHeight="1" collapsed="1" x14ac:dyDescent="0.2">
      <c r="A194" s="208">
        <v>13</v>
      </c>
      <c r="B194" s="209" t="s">
        <v>270</v>
      </c>
      <c r="C194" s="210">
        <f t="shared" si="30"/>
        <v>16200</v>
      </c>
      <c r="D194" s="210">
        <v>12820</v>
      </c>
      <c r="E194" s="210">
        <v>690</v>
      </c>
      <c r="F194" s="210">
        <v>300</v>
      </c>
      <c r="G194" s="210">
        <v>2390</v>
      </c>
      <c r="H194" s="210">
        <f t="shared" si="31"/>
        <v>1458</v>
      </c>
      <c r="I194" s="210">
        <v>486</v>
      </c>
      <c r="J194" s="210">
        <v>486</v>
      </c>
      <c r="K194" s="210">
        <v>486</v>
      </c>
      <c r="L194" s="210">
        <f t="shared" si="32"/>
        <v>3729</v>
      </c>
      <c r="M194" s="210">
        <v>1241</v>
      </c>
      <c r="N194" s="210">
        <v>1241</v>
      </c>
      <c r="O194" s="210">
        <v>1247</v>
      </c>
      <c r="P194" s="210">
        <f t="shared" si="33"/>
        <v>5250</v>
      </c>
      <c r="Q194" s="210">
        <v>1750</v>
      </c>
      <c r="R194" s="210">
        <v>1750</v>
      </c>
      <c r="S194" s="210">
        <v>1750</v>
      </c>
      <c r="T194" s="210">
        <f t="shared" si="34"/>
        <v>5763</v>
      </c>
      <c r="U194" s="210">
        <v>1921</v>
      </c>
      <c r="V194" s="210">
        <v>1921</v>
      </c>
      <c r="W194" s="210">
        <v>1921</v>
      </c>
      <c r="X194" s="211">
        <f t="shared" si="37"/>
        <v>3940</v>
      </c>
      <c r="Y194" s="212">
        <f t="shared" si="39"/>
        <v>3951</v>
      </c>
      <c r="Z194" s="212">
        <f>SUM(Z195:Z213)</f>
        <v>2039</v>
      </c>
      <c r="AA194" s="212">
        <f t="shared" ref="AA194:AC194" si="42">SUM(AA195:AA213)</f>
        <v>1681</v>
      </c>
      <c r="AB194" s="212">
        <f t="shared" si="42"/>
        <v>27</v>
      </c>
      <c r="AC194" s="212">
        <f t="shared" si="42"/>
        <v>204</v>
      </c>
      <c r="AD194" s="213">
        <f t="shared" si="35"/>
        <v>100.27918781725889</v>
      </c>
      <c r="AE194" s="214">
        <f t="shared" si="36"/>
        <v>24.388888888888889</v>
      </c>
    </row>
    <row r="195" spans="1:31" ht="18" hidden="1" outlineLevel="1" x14ac:dyDescent="0.2">
      <c r="A195" s="208">
        <v>1</v>
      </c>
      <c r="B195" s="209" t="s">
        <v>253</v>
      </c>
      <c r="C195" s="210">
        <f t="shared" si="30"/>
        <v>1200</v>
      </c>
      <c r="D195" s="210">
        <v>950</v>
      </c>
      <c r="E195" s="210">
        <v>51</v>
      </c>
      <c r="F195" s="210">
        <v>20</v>
      </c>
      <c r="G195" s="210">
        <v>179</v>
      </c>
      <c r="H195" s="210">
        <f t="shared" si="31"/>
        <v>110</v>
      </c>
      <c r="I195" s="210">
        <v>36</v>
      </c>
      <c r="J195" s="210">
        <v>37</v>
      </c>
      <c r="K195" s="210">
        <v>37</v>
      </c>
      <c r="L195" s="210">
        <f t="shared" si="32"/>
        <v>276</v>
      </c>
      <c r="M195" s="210">
        <v>92</v>
      </c>
      <c r="N195" s="210">
        <v>92</v>
      </c>
      <c r="O195" s="210">
        <v>92</v>
      </c>
      <c r="P195" s="210">
        <f t="shared" si="33"/>
        <v>390</v>
      </c>
      <c r="Q195" s="210">
        <v>130</v>
      </c>
      <c r="R195" s="210">
        <v>130</v>
      </c>
      <c r="S195" s="210">
        <v>130</v>
      </c>
      <c r="T195" s="210">
        <f t="shared" si="34"/>
        <v>424</v>
      </c>
      <c r="U195" s="210">
        <v>140</v>
      </c>
      <c r="V195" s="210">
        <v>140</v>
      </c>
      <c r="W195" s="210">
        <v>144</v>
      </c>
      <c r="X195" s="211">
        <f t="shared" si="37"/>
        <v>294</v>
      </c>
      <c r="Y195" s="212">
        <f t="shared" si="39"/>
        <v>281</v>
      </c>
      <c r="Z195" s="212">
        <v>87</v>
      </c>
      <c r="AA195" s="212">
        <v>183</v>
      </c>
      <c r="AB195" s="212">
        <v>0</v>
      </c>
      <c r="AC195" s="212">
        <v>11</v>
      </c>
      <c r="AD195" s="213">
        <f t="shared" si="35"/>
        <v>95.578231292517003</v>
      </c>
      <c r="AE195" s="214">
        <f t="shared" si="36"/>
        <v>23.416666666666668</v>
      </c>
    </row>
    <row r="196" spans="1:31" ht="18" hidden="1" outlineLevel="1" x14ac:dyDescent="0.2">
      <c r="A196" s="208">
        <v>2</v>
      </c>
      <c r="B196" s="209" t="s">
        <v>254</v>
      </c>
      <c r="C196" s="210">
        <f t="shared" si="30"/>
        <v>850</v>
      </c>
      <c r="D196" s="210">
        <v>685</v>
      </c>
      <c r="E196" s="210">
        <v>34</v>
      </c>
      <c r="F196" s="210">
        <v>15</v>
      </c>
      <c r="G196" s="210">
        <v>116</v>
      </c>
      <c r="H196" s="210">
        <f t="shared" si="31"/>
        <v>77</v>
      </c>
      <c r="I196" s="210">
        <v>25.5</v>
      </c>
      <c r="J196" s="210">
        <v>25.5</v>
      </c>
      <c r="K196" s="210">
        <v>26</v>
      </c>
      <c r="L196" s="210">
        <f t="shared" si="32"/>
        <v>197</v>
      </c>
      <c r="M196" s="210">
        <v>65</v>
      </c>
      <c r="N196" s="210">
        <v>65</v>
      </c>
      <c r="O196" s="210">
        <v>67</v>
      </c>
      <c r="P196" s="210">
        <f t="shared" si="33"/>
        <v>275</v>
      </c>
      <c r="Q196" s="210">
        <v>91</v>
      </c>
      <c r="R196" s="210">
        <v>92</v>
      </c>
      <c r="S196" s="210">
        <v>92</v>
      </c>
      <c r="T196" s="210">
        <f t="shared" si="34"/>
        <v>301</v>
      </c>
      <c r="U196" s="210">
        <v>100</v>
      </c>
      <c r="V196" s="210">
        <v>100</v>
      </c>
      <c r="W196" s="210">
        <v>101</v>
      </c>
      <c r="X196" s="211">
        <f t="shared" si="37"/>
        <v>207</v>
      </c>
      <c r="Y196" s="212">
        <f t="shared" si="39"/>
        <v>123</v>
      </c>
      <c r="Z196" s="212">
        <v>49</v>
      </c>
      <c r="AA196" s="212">
        <v>73</v>
      </c>
      <c r="AB196" s="212">
        <v>1</v>
      </c>
      <c r="AC196" s="212"/>
      <c r="AD196" s="213">
        <f t="shared" si="35"/>
        <v>59.420289855072461</v>
      </c>
      <c r="AE196" s="214">
        <f t="shared" si="36"/>
        <v>14.470588235294118</v>
      </c>
    </row>
    <row r="197" spans="1:31" ht="18" hidden="1" outlineLevel="1" x14ac:dyDescent="0.2">
      <c r="A197" s="208">
        <v>3</v>
      </c>
      <c r="B197" s="209" t="s">
        <v>255</v>
      </c>
      <c r="C197" s="210">
        <f t="shared" si="30"/>
        <v>850</v>
      </c>
      <c r="D197" s="210">
        <v>685</v>
      </c>
      <c r="E197" s="210">
        <v>34</v>
      </c>
      <c r="F197" s="210">
        <v>15</v>
      </c>
      <c r="G197" s="210">
        <v>116</v>
      </c>
      <c r="H197" s="210">
        <f t="shared" si="31"/>
        <v>77</v>
      </c>
      <c r="I197" s="210">
        <v>25.5</v>
      </c>
      <c r="J197" s="210">
        <v>25.5</v>
      </c>
      <c r="K197" s="210">
        <v>26</v>
      </c>
      <c r="L197" s="210">
        <f t="shared" si="32"/>
        <v>195</v>
      </c>
      <c r="M197" s="210">
        <v>65</v>
      </c>
      <c r="N197" s="210">
        <v>65</v>
      </c>
      <c r="O197" s="210">
        <v>65</v>
      </c>
      <c r="P197" s="210">
        <f t="shared" si="33"/>
        <v>275</v>
      </c>
      <c r="Q197" s="210">
        <v>91</v>
      </c>
      <c r="R197" s="210">
        <v>92</v>
      </c>
      <c r="S197" s="210">
        <v>92</v>
      </c>
      <c r="T197" s="210">
        <f t="shared" si="34"/>
        <v>303</v>
      </c>
      <c r="U197" s="210">
        <v>102</v>
      </c>
      <c r="V197" s="210">
        <v>101</v>
      </c>
      <c r="W197" s="210">
        <v>100</v>
      </c>
      <c r="X197" s="211">
        <f t="shared" si="37"/>
        <v>207</v>
      </c>
      <c r="Y197" s="212">
        <f t="shared" si="39"/>
        <v>99</v>
      </c>
      <c r="Z197" s="212">
        <v>68</v>
      </c>
      <c r="AA197" s="212">
        <v>23</v>
      </c>
      <c r="AB197" s="212">
        <v>0</v>
      </c>
      <c r="AC197" s="212">
        <v>8</v>
      </c>
      <c r="AD197" s="213">
        <f t="shared" si="35"/>
        <v>47.826086956521742</v>
      </c>
      <c r="AE197" s="214">
        <f t="shared" si="36"/>
        <v>11.647058823529411</v>
      </c>
    </row>
    <row r="198" spans="1:31" ht="18" hidden="1" outlineLevel="1" x14ac:dyDescent="0.2">
      <c r="A198" s="208">
        <v>4</v>
      </c>
      <c r="B198" s="209" t="s">
        <v>256</v>
      </c>
      <c r="C198" s="210">
        <f t="shared" si="30"/>
        <v>850</v>
      </c>
      <c r="D198" s="210">
        <v>685</v>
      </c>
      <c r="E198" s="210">
        <v>34</v>
      </c>
      <c r="F198" s="210">
        <v>15</v>
      </c>
      <c r="G198" s="210">
        <v>116</v>
      </c>
      <c r="H198" s="210">
        <f t="shared" si="31"/>
        <v>77</v>
      </c>
      <c r="I198" s="210">
        <v>25.5</v>
      </c>
      <c r="J198" s="210">
        <v>25.5</v>
      </c>
      <c r="K198" s="210">
        <v>26</v>
      </c>
      <c r="L198" s="210">
        <f t="shared" si="32"/>
        <v>195</v>
      </c>
      <c r="M198" s="210">
        <v>65</v>
      </c>
      <c r="N198" s="210">
        <v>65</v>
      </c>
      <c r="O198" s="210">
        <v>65</v>
      </c>
      <c r="P198" s="210">
        <f t="shared" si="33"/>
        <v>275</v>
      </c>
      <c r="Q198" s="210">
        <v>92</v>
      </c>
      <c r="R198" s="210">
        <v>91</v>
      </c>
      <c r="S198" s="210">
        <v>92</v>
      </c>
      <c r="T198" s="210">
        <f t="shared" si="34"/>
        <v>303</v>
      </c>
      <c r="U198" s="210">
        <v>102</v>
      </c>
      <c r="V198" s="210">
        <v>101</v>
      </c>
      <c r="W198" s="210">
        <v>100</v>
      </c>
      <c r="X198" s="211">
        <f t="shared" si="37"/>
        <v>207</v>
      </c>
      <c r="Y198" s="212">
        <f t="shared" si="39"/>
        <v>64</v>
      </c>
      <c r="Z198" s="212">
        <v>27</v>
      </c>
      <c r="AA198" s="212">
        <v>32</v>
      </c>
      <c r="AB198" s="212">
        <v>3</v>
      </c>
      <c r="AC198" s="212">
        <v>2</v>
      </c>
      <c r="AD198" s="213">
        <f t="shared" si="35"/>
        <v>30.917874396135264</v>
      </c>
      <c r="AE198" s="214">
        <f t="shared" si="36"/>
        <v>7.5294117647058814</v>
      </c>
    </row>
    <row r="199" spans="1:31" ht="18" hidden="1" outlineLevel="1" x14ac:dyDescent="0.2">
      <c r="A199" s="208">
        <v>5</v>
      </c>
      <c r="B199" s="209" t="s">
        <v>257</v>
      </c>
      <c r="C199" s="210">
        <f t="shared" ref="C199:C227" si="43">+H199+L199+P199+T199</f>
        <v>850</v>
      </c>
      <c r="D199" s="210">
        <v>685</v>
      </c>
      <c r="E199" s="210">
        <v>34</v>
      </c>
      <c r="F199" s="210">
        <v>15</v>
      </c>
      <c r="G199" s="210">
        <v>116</v>
      </c>
      <c r="H199" s="210">
        <f t="shared" ref="H199:H227" si="44">SUM(I199:K199)</f>
        <v>77</v>
      </c>
      <c r="I199" s="210">
        <v>25.5</v>
      </c>
      <c r="J199" s="210">
        <v>25.5</v>
      </c>
      <c r="K199" s="210">
        <v>26</v>
      </c>
      <c r="L199" s="210">
        <f t="shared" ref="L199:L227" si="45">SUM(M199:O199)</f>
        <v>195</v>
      </c>
      <c r="M199" s="210">
        <v>65</v>
      </c>
      <c r="N199" s="210">
        <v>65</v>
      </c>
      <c r="O199" s="210">
        <v>65</v>
      </c>
      <c r="P199" s="210">
        <f t="shared" ref="P199:P227" si="46">SUM(Q199:S199)</f>
        <v>275</v>
      </c>
      <c r="Q199" s="210">
        <v>92</v>
      </c>
      <c r="R199" s="210">
        <v>91</v>
      </c>
      <c r="S199" s="210">
        <v>92</v>
      </c>
      <c r="T199" s="210">
        <f t="shared" ref="T199:T227" si="47">SUM(U199:W199)</f>
        <v>303</v>
      </c>
      <c r="U199" s="210">
        <v>102</v>
      </c>
      <c r="V199" s="210">
        <v>101</v>
      </c>
      <c r="W199" s="210">
        <v>100</v>
      </c>
      <c r="X199" s="211">
        <f t="shared" si="37"/>
        <v>207</v>
      </c>
      <c r="Y199" s="212">
        <f t="shared" si="39"/>
        <v>180</v>
      </c>
      <c r="Z199" s="212">
        <v>155</v>
      </c>
      <c r="AA199" s="212">
        <v>25</v>
      </c>
      <c r="AB199" s="212">
        <v>0</v>
      </c>
      <c r="AC199" s="212"/>
      <c r="AD199" s="213">
        <f t="shared" ref="AD199:AD227" si="48">+Y199/X199*100</f>
        <v>86.956521739130437</v>
      </c>
      <c r="AE199" s="214">
        <f t="shared" ref="AE199:AE213" si="49">+Y199/C199*100</f>
        <v>21.176470588235293</v>
      </c>
    </row>
    <row r="200" spans="1:31" ht="18" hidden="1" outlineLevel="1" x14ac:dyDescent="0.2">
      <c r="A200" s="208">
        <v>6</v>
      </c>
      <c r="B200" s="209" t="s">
        <v>258</v>
      </c>
      <c r="C200" s="210">
        <f t="shared" si="43"/>
        <v>850</v>
      </c>
      <c r="D200" s="210">
        <v>685</v>
      </c>
      <c r="E200" s="210">
        <v>34</v>
      </c>
      <c r="F200" s="210">
        <v>15</v>
      </c>
      <c r="G200" s="210">
        <v>116</v>
      </c>
      <c r="H200" s="210">
        <f t="shared" si="44"/>
        <v>77</v>
      </c>
      <c r="I200" s="210">
        <v>25.5</v>
      </c>
      <c r="J200" s="210">
        <v>25.5</v>
      </c>
      <c r="K200" s="210">
        <v>26</v>
      </c>
      <c r="L200" s="210">
        <f t="shared" si="45"/>
        <v>195</v>
      </c>
      <c r="M200" s="210">
        <v>65</v>
      </c>
      <c r="N200" s="210">
        <v>65</v>
      </c>
      <c r="O200" s="210">
        <v>65</v>
      </c>
      <c r="P200" s="210">
        <f t="shared" si="46"/>
        <v>275</v>
      </c>
      <c r="Q200" s="210">
        <v>92</v>
      </c>
      <c r="R200" s="210">
        <v>91</v>
      </c>
      <c r="S200" s="210">
        <v>92</v>
      </c>
      <c r="T200" s="210">
        <f t="shared" si="47"/>
        <v>303</v>
      </c>
      <c r="U200" s="210">
        <v>103</v>
      </c>
      <c r="V200" s="210">
        <v>100</v>
      </c>
      <c r="W200" s="210">
        <v>100</v>
      </c>
      <c r="X200" s="211">
        <f t="shared" si="37"/>
        <v>207</v>
      </c>
      <c r="Y200" s="212">
        <f t="shared" si="39"/>
        <v>73</v>
      </c>
      <c r="Z200" s="212">
        <v>44</v>
      </c>
      <c r="AA200" s="212">
        <v>26</v>
      </c>
      <c r="AB200" s="212">
        <v>0</v>
      </c>
      <c r="AC200" s="212">
        <v>3</v>
      </c>
      <c r="AD200" s="213">
        <f t="shared" si="48"/>
        <v>35.265700483091791</v>
      </c>
      <c r="AE200" s="214">
        <f t="shared" si="49"/>
        <v>8.5882352941176467</v>
      </c>
    </row>
    <row r="201" spans="1:31" ht="18" hidden="1" outlineLevel="1" x14ac:dyDescent="0.2">
      <c r="A201" s="208">
        <v>7</v>
      </c>
      <c r="B201" s="209" t="s">
        <v>259</v>
      </c>
      <c r="C201" s="210">
        <f t="shared" si="43"/>
        <v>850</v>
      </c>
      <c r="D201" s="210">
        <v>685</v>
      </c>
      <c r="E201" s="210">
        <v>34</v>
      </c>
      <c r="F201" s="210">
        <v>15</v>
      </c>
      <c r="G201" s="210">
        <v>116</v>
      </c>
      <c r="H201" s="210">
        <f t="shared" si="44"/>
        <v>77</v>
      </c>
      <c r="I201" s="210">
        <v>25.5</v>
      </c>
      <c r="J201" s="210">
        <v>25.5</v>
      </c>
      <c r="K201" s="210">
        <v>26</v>
      </c>
      <c r="L201" s="210">
        <f t="shared" si="45"/>
        <v>195</v>
      </c>
      <c r="M201" s="210">
        <v>65</v>
      </c>
      <c r="N201" s="210">
        <v>65</v>
      </c>
      <c r="O201" s="210">
        <v>65</v>
      </c>
      <c r="P201" s="210">
        <f t="shared" si="46"/>
        <v>275</v>
      </c>
      <c r="Q201" s="210">
        <v>92</v>
      </c>
      <c r="R201" s="210">
        <v>92</v>
      </c>
      <c r="S201" s="210">
        <v>91</v>
      </c>
      <c r="T201" s="210">
        <f t="shared" si="47"/>
        <v>303</v>
      </c>
      <c r="U201" s="210">
        <v>100</v>
      </c>
      <c r="V201" s="210">
        <v>102</v>
      </c>
      <c r="W201" s="210">
        <v>101</v>
      </c>
      <c r="X201" s="211">
        <f t="shared" ref="X201:X227" si="50">H201+M201+N201</f>
        <v>207</v>
      </c>
      <c r="Y201" s="212">
        <f t="shared" si="39"/>
        <v>119</v>
      </c>
      <c r="Z201" s="212">
        <v>53</v>
      </c>
      <c r="AA201" s="212">
        <v>58</v>
      </c>
      <c r="AB201" s="212">
        <v>4</v>
      </c>
      <c r="AC201" s="212">
        <v>4</v>
      </c>
      <c r="AD201" s="213">
        <f t="shared" si="48"/>
        <v>57.487922705314013</v>
      </c>
      <c r="AE201" s="214">
        <f t="shared" si="49"/>
        <v>14.000000000000002</v>
      </c>
    </row>
    <row r="202" spans="1:31" ht="18" hidden="1" outlineLevel="1" x14ac:dyDescent="0.2">
      <c r="A202" s="208">
        <v>8</v>
      </c>
      <c r="B202" s="209" t="s">
        <v>260</v>
      </c>
      <c r="C202" s="210">
        <f t="shared" si="43"/>
        <v>900</v>
      </c>
      <c r="D202" s="210">
        <v>631</v>
      </c>
      <c r="E202" s="210">
        <v>52</v>
      </c>
      <c r="F202" s="210">
        <v>22</v>
      </c>
      <c r="G202" s="210">
        <v>195</v>
      </c>
      <c r="H202" s="210">
        <f t="shared" si="44"/>
        <v>81</v>
      </c>
      <c r="I202" s="210">
        <v>27</v>
      </c>
      <c r="J202" s="210">
        <v>27</v>
      </c>
      <c r="K202" s="210">
        <v>27</v>
      </c>
      <c r="L202" s="210">
        <f t="shared" si="45"/>
        <v>210</v>
      </c>
      <c r="M202" s="210">
        <v>70</v>
      </c>
      <c r="N202" s="210">
        <v>70</v>
      </c>
      <c r="O202" s="210">
        <v>70</v>
      </c>
      <c r="P202" s="210">
        <f t="shared" si="46"/>
        <v>290</v>
      </c>
      <c r="Q202" s="210">
        <v>96</v>
      </c>
      <c r="R202" s="210">
        <v>97</v>
      </c>
      <c r="S202" s="210">
        <v>97</v>
      </c>
      <c r="T202" s="210">
        <f t="shared" si="47"/>
        <v>319</v>
      </c>
      <c r="U202" s="210">
        <v>107</v>
      </c>
      <c r="V202" s="210">
        <v>106</v>
      </c>
      <c r="W202" s="210">
        <v>106</v>
      </c>
      <c r="X202" s="211">
        <f t="shared" si="50"/>
        <v>221</v>
      </c>
      <c r="Y202" s="212">
        <f t="shared" si="39"/>
        <v>84</v>
      </c>
      <c r="Z202" s="212">
        <v>58</v>
      </c>
      <c r="AA202" s="212">
        <v>22</v>
      </c>
      <c r="AB202" s="212">
        <v>2</v>
      </c>
      <c r="AC202" s="212">
        <v>2</v>
      </c>
      <c r="AD202" s="213">
        <f t="shared" si="48"/>
        <v>38.009049773755656</v>
      </c>
      <c r="AE202" s="214">
        <f t="shared" si="49"/>
        <v>9.3333333333333339</v>
      </c>
    </row>
    <row r="203" spans="1:31" ht="18" hidden="1" outlineLevel="1" x14ac:dyDescent="0.2">
      <c r="A203" s="208">
        <v>9</v>
      </c>
      <c r="B203" s="209" t="s">
        <v>261</v>
      </c>
      <c r="C203" s="210">
        <f t="shared" si="43"/>
        <v>850</v>
      </c>
      <c r="D203" s="210">
        <v>685</v>
      </c>
      <c r="E203" s="210">
        <v>34</v>
      </c>
      <c r="F203" s="210">
        <v>15</v>
      </c>
      <c r="G203" s="210">
        <v>116</v>
      </c>
      <c r="H203" s="210">
        <f t="shared" si="44"/>
        <v>77</v>
      </c>
      <c r="I203" s="210">
        <v>25.5</v>
      </c>
      <c r="J203" s="210">
        <v>25.5</v>
      </c>
      <c r="K203" s="210">
        <v>26</v>
      </c>
      <c r="L203" s="210">
        <f t="shared" si="45"/>
        <v>195</v>
      </c>
      <c r="M203" s="210">
        <v>65</v>
      </c>
      <c r="N203" s="210">
        <v>65</v>
      </c>
      <c r="O203" s="210">
        <v>65</v>
      </c>
      <c r="P203" s="210">
        <f t="shared" si="46"/>
        <v>275</v>
      </c>
      <c r="Q203" s="210">
        <v>92</v>
      </c>
      <c r="R203" s="210">
        <v>92</v>
      </c>
      <c r="S203" s="210">
        <v>91</v>
      </c>
      <c r="T203" s="210">
        <f t="shared" si="47"/>
        <v>303</v>
      </c>
      <c r="U203" s="210">
        <v>100</v>
      </c>
      <c r="V203" s="210">
        <v>102</v>
      </c>
      <c r="W203" s="210">
        <v>101</v>
      </c>
      <c r="X203" s="211">
        <f t="shared" si="50"/>
        <v>207</v>
      </c>
      <c r="Y203" s="212">
        <f t="shared" si="39"/>
        <v>66</v>
      </c>
      <c r="Z203" s="212">
        <v>42</v>
      </c>
      <c r="AA203" s="212">
        <v>22</v>
      </c>
      <c r="AB203" s="212">
        <v>0</v>
      </c>
      <c r="AC203" s="212">
        <v>2</v>
      </c>
      <c r="AD203" s="213">
        <f t="shared" si="48"/>
        <v>31.884057971014489</v>
      </c>
      <c r="AE203" s="214">
        <f t="shared" si="49"/>
        <v>7.764705882352942</v>
      </c>
    </row>
    <row r="204" spans="1:31" ht="18" hidden="1" outlineLevel="1" x14ac:dyDescent="0.2">
      <c r="A204" s="208">
        <v>10</v>
      </c>
      <c r="B204" s="209" t="s">
        <v>262</v>
      </c>
      <c r="C204" s="210">
        <f t="shared" si="43"/>
        <v>850</v>
      </c>
      <c r="D204" s="210">
        <v>685</v>
      </c>
      <c r="E204" s="210">
        <v>34</v>
      </c>
      <c r="F204" s="210">
        <v>15</v>
      </c>
      <c r="G204" s="210">
        <v>116</v>
      </c>
      <c r="H204" s="210">
        <f t="shared" si="44"/>
        <v>77</v>
      </c>
      <c r="I204" s="210">
        <v>25.5</v>
      </c>
      <c r="J204" s="210">
        <v>25.5</v>
      </c>
      <c r="K204" s="210">
        <v>26</v>
      </c>
      <c r="L204" s="210">
        <f t="shared" si="45"/>
        <v>195</v>
      </c>
      <c r="M204" s="210">
        <v>65</v>
      </c>
      <c r="N204" s="210">
        <v>65</v>
      </c>
      <c r="O204" s="210">
        <v>65</v>
      </c>
      <c r="P204" s="210">
        <f t="shared" si="46"/>
        <v>275</v>
      </c>
      <c r="Q204" s="210">
        <v>92</v>
      </c>
      <c r="R204" s="210">
        <v>92</v>
      </c>
      <c r="S204" s="210">
        <v>91</v>
      </c>
      <c r="T204" s="210">
        <f t="shared" si="47"/>
        <v>303</v>
      </c>
      <c r="U204" s="210">
        <v>100</v>
      </c>
      <c r="V204" s="210">
        <v>102</v>
      </c>
      <c r="W204" s="210">
        <v>101</v>
      </c>
      <c r="X204" s="211">
        <f t="shared" si="50"/>
        <v>207</v>
      </c>
      <c r="Y204" s="212">
        <f t="shared" si="39"/>
        <v>389</v>
      </c>
      <c r="Z204" s="212">
        <v>242</v>
      </c>
      <c r="AA204" s="212">
        <v>99</v>
      </c>
      <c r="AB204" s="212">
        <v>2</v>
      </c>
      <c r="AC204" s="212">
        <v>46</v>
      </c>
      <c r="AD204" s="213">
        <f t="shared" si="48"/>
        <v>187.92270531400965</v>
      </c>
      <c r="AE204" s="214">
        <f t="shared" si="49"/>
        <v>45.764705882352942</v>
      </c>
    </row>
    <row r="205" spans="1:31" ht="18" hidden="1" outlineLevel="1" x14ac:dyDescent="0.2">
      <c r="A205" s="208">
        <v>11</v>
      </c>
      <c r="B205" s="209" t="s">
        <v>263</v>
      </c>
      <c r="C205" s="210">
        <f t="shared" si="43"/>
        <v>850</v>
      </c>
      <c r="D205" s="210">
        <v>685</v>
      </c>
      <c r="E205" s="210">
        <v>34</v>
      </c>
      <c r="F205" s="210">
        <v>15</v>
      </c>
      <c r="G205" s="210">
        <v>116</v>
      </c>
      <c r="H205" s="210">
        <f t="shared" si="44"/>
        <v>77</v>
      </c>
      <c r="I205" s="210">
        <v>25.5</v>
      </c>
      <c r="J205" s="210">
        <v>25.5</v>
      </c>
      <c r="K205" s="210">
        <v>26</v>
      </c>
      <c r="L205" s="210">
        <f t="shared" si="45"/>
        <v>197</v>
      </c>
      <c r="M205" s="210">
        <v>65</v>
      </c>
      <c r="N205" s="210">
        <v>67</v>
      </c>
      <c r="O205" s="210">
        <v>65</v>
      </c>
      <c r="P205" s="210">
        <f t="shared" si="46"/>
        <v>276</v>
      </c>
      <c r="Q205" s="210">
        <v>92</v>
      </c>
      <c r="R205" s="210">
        <v>92</v>
      </c>
      <c r="S205" s="210">
        <v>92</v>
      </c>
      <c r="T205" s="210">
        <f t="shared" si="47"/>
        <v>300</v>
      </c>
      <c r="U205" s="210">
        <v>100</v>
      </c>
      <c r="V205" s="210">
        <v>100</v>
      </c>
      <c r="W205" s="210">
        <v>100</v>
      </c>
      <c r="X205" s="211">
        <f t="shared" si="50"/>
        <v>209</v>
      </c>
      <c r="Y205" s="212">
        <f t="shared" si="39"/>
        <v>178</v>
      </c>
      <c r="Z205" s="212">
        <v>107</v>
      </c>
      <c r="AA205" s="212">
        <v>52</v>
      </c>
      <c r="AB205" s="212">
        <v>0</v>
      </c>
      <c r="AC205" s="212">
        <v>19</v>
      </c>
      <c r="AD205" s="213">
        <f t="shared" si="48"/>
        <v>85.167464114832541</v>
      </c>
      <c r="AE205" s="214">
        <f t="shared" si="49"/>
        <v>20.941176470588236</v>
      </c>
    </row>
    <row r="206" spans="1:31" ht="18" hidden="1" outlineLevel="1" x14ac:dyDescent="0.2">
      <c r="A206" s="208">
        <v>12</v>
      </c>
      <c r="B206" s="209" t="s">
        <v>264</v>
      </c>
      <c r="C206" s="210">
        <f t="shared" si="43"/>
        <v>850</v>
      </c>
      <c r="D206" s="210">
        <v>685</v>
      </c>
      <c r="E206" s="210">
        <v>34</v>
      </c>
      <c r="F206" s="210">
        <v>15</v>
      </c>
      <c r="G206" s="210">
        <v>116</v>
      </c>
      <c r="H206" s="210">
        <f t="shared" si="44"/>
        <v>77</v>
      </c>
      <c r="I206" s="210">
        <v>25.5</v>
      </c>
      <c r="J206" s="210">
        <v>25.5</v>
      </c>
      <c r="K206" s="210">
        <v>26</v>
      </c>
      <c r="L206" s="210">
        <f t="shared" si="45"/>
        <v>195</v>
      </c>
      <c r="M206" s="210">
        <v>65</v>
      </c>
      <c r="N206" s="210">
        <v>65</v>
      </c>
      <c r="O206" s="210">
        <v>65</v>
      </c>
      <c r="P206" s="210">
        <f t="shared" si="46"/>
        <v>276</v>
      </c>
      <c r="Q206" s="210">
        <v>92</v>
      </c>
      <c r="R206" s="210">
        <v>92</v>
      </c>
      <c r="S206" s="210">
        <v>92</v>
      </c>
      <c r="T206" s="210">
        <f t="shared" si="47"/>
        <v>302</v>
      </c>
      <c r="U206" s="210">
        <v>100</v>
      </c>
      <c r="V206" s="210">
        <v>102</v>
      </c>
      <c r="W206" s="210">
        <v>100</v>
      </c>
      <c r="X206" s="211">
        <f t="shared" si="50"/>
        <v>207</v>
      </c>
      <c r="Y206" s="212">
        <f t="shared" si="39"/>
        <v>94</v>
      </c>
      <c r="Z206" s="212">
        <v>48</v>
      </c>
      <c r="AA206" s="212">
        <v>42</v>
      </c>
      <c r="AB206" s="212">
        <v>1</v>
      </c>
      <c r="AC206" s="212">
        <v>3</v>
      </c>
      <c r="AD206" s="213">
        <f t="shared" si="48"/>
        <v>45.410628019323674</v>
      </c>
      <c r="AE206" s="214">
        <f t="shared" si="49"/>
        <v>11.058823529411764</v>
      </c>
    </row>
    <row r="207" spans="1:31" ht="18" hidden="1" outlineLevel="1" x14ac:dyDescent="0.2">
      <c r="A207" s="208">
        <v>13</v>
      </c>
      <c r="B207" s="209" t="s">
        <v>265</v>
      </c>
      <c r="C207" s="210">
        <f t="shared" si="43"/>
        <v>850</v>
      </c>
      <c r="D207" s="210">
        <v>685</v>
      </c>
      <c r="E207" s="210">
        <v>34</v>
      </c>
      <c r="F207" s="210">
        <v>15</v>
      </c>
      <c r="G207" s="210">
        <v>116</v>
      </c>
      <c r="H207" s="210">
        <f t="shared" si="44"/>
        <v>77</v>
      </c>
      <c r="I207" s="210">
        <v>25.5</v>
      </c>
      <c r="J207" s="210">
        <v>25.5</v>
      </c>
      <c r="K207" s="210">
        <v>26</v>
      </c>
      <c r="L207" s="210">
        <f t="shared" si="45"/>
        <v>195</v>
      </c>
      <c r="M207" s="210">
        <v>65</v>
      </c>
      <c r="N207" s="210">
        <v>65</v>
      </c>
      <c r="O207" s="210">
        <v>65</v>
      </c>
      <c r="P207" s="210">
        <f t="shared" si="46"/>
        <v>276</v>
      </c>
      <c r="Q207" s="210">
        <v>92</v>
      </c>
      <c r="R207" s="210">
        <v>92</v>
      </c>
      <c r="S207" s="210">
        <v>92</v>
      </c>
      <c r="T207" s="210">
        <f t="shared" si="47"/>
        <v>302</v>
      </c>
      <c r="U207" s="210">
        <v>100</v>
      </c>
      <c r="V207" s="210">
        <v>100</v>
      </c>
      <c r="W207" s="210">
        <v>102</v>
      </c>
      <c r="X207" s="211">
        <f t="shared" si="50"/>
        <v>207</v>
      </c>
      <c r="Y207" s="212">
        <f t="shared" si="39"/>
        <v>259</v>
      </c>
      <c r="Z207" s="212">
        <v>176</v>
      </c>
      <c r="AA207" s="212">
        <v>44</v>
      </c>
      <c r="AB207" s="212">
        <v>4</v>
      </c>
      <c r="AC207" s="212">
        <v>35</v>
      </c>
      <c r="AD207" s="213">
        <f t="shared" si="48"/>
        <v>125.1207729468599</v>
      </c>
      <c r="AE207" s="214">
        <f t="shared" si="49"/>
        <v>30.470588235294116</v>
      </c>
    </row>
    <row r="208" spans="1:31" ht="18" hidden="1" outlineLevel="1" x14ac:dyDescent="0.2">
      <c r="A208" s="208">
        <v>14</v>
      </c>
      <c r="B208" s="209" t="s">
        <v>266</v>
      </c>
      <c r="C208" s="210">
        <f t="shared" si="43"/>
        <v>750</v>
      </c>
      <c r="D208" s="210">
        <v>498</v>
      </c>
      <c r="E208" s="210">
        <v>51</v>
      </c>
      <c r="F208" s="210">
        <v>22</v>
      </c>
      <c r="G208" s="210">
        <v>179</v>
      </c>
      <c r="H208" s="210">
        <f t="shared" si="44"/>
        <v>67</v>
      </c>
      <c r="I208" s="210">
        <v>22.5</v>
      </c>
      <c r="J208" s="210">
        <v>22.5</v>
      </c>
      <c r="K208" s="210">
        <v>22</v>
      </c>
      <c r="L208" s="210">
        <f t="shared" si="45"/>
        <v>174</v>
      </c>
      <c r="M208" s="210">
        <v>58</v>
      </c>
      <c r="N208" s="210">
        <v>58</v>
      </c>
      <c r="O208" s="210">
        <v>58</v>
      </c>
      <c r="P208" s="210">
        <f t="shared" si="46"/>
        <v>243</v>
      </c>
      <c r="Q208" s="210">
        <v>81</v>
      </c>
      <c r="R208" s="210">
        <v>81</v>
      </c>
      <c r="S208" s="210">
        <v>81</v>
      </c>
      <c r="T208" s="210">
        <f t="shared" si="47"/>
        <v>266</v>
      </c>
      <c r="U208" s="210">
        <v>90</v>
      </c>
      <c r="V208" s="210">
        <v>90</v>
      </c>
      <c r="W208" s="210">
        <v>86</v>
      </c>
      <c r="X208" s="211">
        <f t="shared" si="50"/>
        <v>183</v>
      </c>
      <c r="Y208" s="212">
        <f t="shared" si="39"/>
        <v>691</v>
      </c>
      <c r="Z208" s="212">
        <v>68</v>
      </c>
      <c r="AA208" s="212">
        <v>623</v>
      </c>
      <c r="AB208" s="212">
        <v>0</v>
      </c>
      <c r="AC208" s="212"/>
      <c r="AD208" s="213">
        <f t="shared" si="48"/>
        <v>377.59562841530055</v>
      </c>
      <c r="AE208" s="214">
        <f t="shared" si="49"/>
        <v>92.13333333333334</v>
      </c>
    </row>
    <row r="209" spans="1:31" ht="18" hidden="1" outlineLevel="1" x14ac:dyDescent="0.2">
      <c r="A209" s="208">
        <v>15</v>
      </c>
      <c r="B209" s="209" t="s">
        <v>267</v>
      </c>
      <c r="C209" s="210">
        <f t="shared" si="43"/>
        <v>850</v>
      </c>
      <c r="D209" s="210">
        <v>685</v>
      </c>
      <c r="E209" s="210">
        <v>34</v>
      </c>
      <c r="F209" s="210">
        <v>15</v>
      </c>
      <c r="G209" s="210">
        <v>116</v>
      </c>
      <c r="H209" s="210">
        <f t="shared" si="44"/>
        <v>76</v>
      </c>
      <c r="I209" s="210">
        <v>25.5</v>
      </c>
      <c r="J209" s="210">
        <v>25.5</v>
      </c>
      <c r="K209" s="210">
        <v>25</v>
      </c>
      <c r="L209" s="210">
        <f t="shared" si="45"/>
        <v>195</v>
      </c>
      <c r="M209" s="210">
        <v>65</v>
      </c>
      <c r="N209" s="210">
        <v>65</v>
      </c>
      <c r="O209" s="210">
        <v>65</v>
      </c>
      <c r="P209" s="210">
        <f t="shared" si="46"/>
        <v>276</v>
      </c>
      <c r="Q209" s="210">
        <v>92</v>
      </c>
      <c r="R209" s="210">
        <v>92</v>
      </c>
      <c r="S209" s="210">
        <v>92</v>
      </c>
      <c r="T209" s="210">
        <f t="shared" si="47"/>
        <v>303</v>
      </c>
      <c r="U209" s="210">
        <v>100</v>
      </c>
      <c r="V209" s="210">
        <v>100</v>
      </c>
      <c r="W209" s="210">
        <v>103</v>
      </c>
      <c r="X209" s="211">
        <f t="shared" si="50"/>
        <v>206</v>
      </c>
      <c r="Y209" s="212">
        <f t="shared" si="39"/>
        <v>90</v>
      </c>
      <c r="Z209" s="212">
        <v>29</v>
      </c>
      <c r="AA209" s="212">
        <v>61</v>
      </c>
      <c r="AB209" s="212">
        <v>0</v>
      </c>
      <c r="AC209" s="212"/>
      <c r="AD209" s="213">
        <f t="shared" si="48"/>
        <v>43.689320388349515</v>
      </c>
      <c r="AE209" s="214">
        <f t="shared" si="49"/>
        <v>10.588235294117647</v>
      </c>
    </row>
    <row r="210" spans="1:31" ht="18" hidden="1" outlineLevel="1" x14ac:dyDescent="0.2">
      <c r="A210" s="208">
        <v>16</v>
      </c>
      <c r="B210" s="209" t="s">
        <v>268</v>
      </c>
      <c r="C210" s="210">
        <f t="shared" si="43"/>
        <v>850</v>
      </c>
      <c r="D210" s="210">
        <v>685</v>
      </c>
      <c r="E210" s="210">
        <v>34</v>
      </c>
      <c r="F210" s="210">
        <v>15</v>
      </c>
      <c r="G210" s="210">
        <v>116</v>
      </c>
      <c r="H210" s="210">
        <f t="shared" si="44"/>
        <v>76</v>
      </c>
      <c r="I210" s="210">
        <v>25.5</v>
      </c>
      <c r="J210" s="210">
        <v>25.5</v>
      </c>
      <c r="K210" s="210">
        <v>25</v>
      </c>
      <c r="L210" s="210">
        <f t="shared" si="45"/>
        <v>195</v>
      </c>
      <c r="M210" s="210">
        <v>65</v>
      </c>
      <c r="N210" s="210">
        <v>65</v>
      </c>
      <c r="O210" s="210">
        <v>65</v>
      </c>
      <c r="P210" s="210">
        <f t="shared" si="46"/>
        <v>276</v>
      </c>
      <c r="Q210" s="210">
        <v>92</v>
      </c>
      <c r="R210" s="210">
        <v>92</v>
      </c>
      <c r="S210" s="210">
        <v>92</v>
      </c>
      <c r="T210" s="210">
        <f t="shared" si="47"/>
        <v>303</v>
      </c>
      <c r="U210" s="210">
        <v>100</v>
      </c>
      <c r="V210" s="210">
        <v>100</v>
      </c>
      <c r="W210" s="210">
        <v>103</v>
      </c>
      <c r="X210" s="211">
        <f t="shared" si="50"/>
        <v>206</v>
      </c>
      <c r="Y210" s="212">
        <f t="shared" si="39"/>
        <v>319</v>
      </c>
      <c r="Z210" s="212">
        <v>256</v>
      </c>
      <c r="AA210" s="212">
        <v>50</v>
      </c>
      <c r="AB210" s="212">
        <v>0</v>
      </c>
      <c r="AC210" s="212">
        <v>13</v>
      </c>
      <c r="AD210" s="213">
        <f t="shared" si="48"/>
        <v>154.85436893203882</v>
      </c>
      <c r="AE210" s="214">
        <f t="shared" si="49"/>
        <v>37.529411764705884</v>
      </c>
    </row>
    <row r="211" spans="1:31" ht="18" hidden="1" outlineLevel="1" x14ac:dyDescent="0.2">
      <c r="A211" s="208">
        <v>17</v>
      </c>
      <c r="B211" s="209" t="s">
        <v>269</v>
      </c>
      <c r="C211" s="210">
        <f t="shared" si="43"/>
        <v>850</v>
      </c>
      <c r="D211" s="210">
        <v>685</v>
      </c>
      <c r="E211" s="210">
        <v>34</v>
      </c>
      <c r="F211" s="210">
        <v>15</v>
      </c>
      <c r="G211" s="210">
        <v>116</v>
      </c>
      <c r="H211" s="210">
        <f t="shared" si="44"/>
        <v>76</v>
      </c>
      <c r="I211" s="210">
        <v>25.5</v>
      </c>
      <c r="J211" s="210">
        <v>25.5</v>
      </c>
      <c r="K211" s="210">
        <v>25</v>
      </c>
      <c r="L211" s="210">
        <f t="shared" si="45"/>
        <v>195</v>
      </c>
      <c r="M211" s="210">
        <v>65</v>
      </c>
      <c r="N211" s="210">
        <v>65</v>
      </c>
      <c r="O211" s="210">
        <v>65</v>
      </c>
      <c r="P211" s="210">
        <f t="shared" si="46"/>
        <v>276</v>
      </c>
      <c r="Q211" s="210">
        <v>92</v>
      </c>
      <c r="R211" s="210">
        <v>92</v>
      </c>
      <c r="S211" s="210">
        <v>92</v>
      </c>
      <c r="T211" s="210">
        <f t="shared" si="47"/>
        <v>303</v>
      </c>
      <c r="U211" s="210">
        <v>100</v>
      </c>
      <c r="V211" s="210">
        <v>100</v>
      </c>
      <c r="W211" s="210">
        <v>103</v>
      </c>
      <c r="X211" s="211">
        <f t="shared" si="50"/>
        <v>206</v>
      </c>
      <c r="Y211" s="212">
        <f t="shared" si="39"/>
        <v>305</v>
      </c>
      <c r="Z211" s="212">
        <v>178</v>
      </c>
      <c r="AA211" s="212">
        <v>111</v>
      </c>
      <c r="AB211" s="212">
        <v>8</v>
      </c>
      <c r="AC211" s="212">
        <v>8</v>
      </c>
      <c r="AD211" s="213">
        <f t="shared" si="48"/>
        <v>148.05825242718447</v>
      </c>
      <c r="AE211" s="214">
        <f t="shared" si="49"/>
        <v>35.882352941176471</v>
      </c>
    </row>
    <row r="212" spans="1:31" ht="18" hidden="1" outlineLevel="1" x14ac:dyDescent="0.2">
      <c r="A212" s="208">
        <v>18</v>
      </c>
      <c r="B212" s="209" t="s">
        <v>270</v>
      </c>
      <c r="C212" s="210">
        <f t="shared" si="43"/>
        <v>850</v>
      </c>
      <c r="D212" s="210">
        <v>685</v>
      </c>
      <c r="E212" s="210">
        <v>34</v>
      </c>
      <c r="F212" s="210">
        <v>15</v>
      </c>
      <c r="G212" s="210">
        <v>116</v>
      </c>
      <c r="H212" s="210">
        <f t="shared" si="44"/>
        <v>76</v>
      </c>
      <c r="I212" s="210">
        <v>25.5</v>
      </c>
      <c r="J212" s="210">
        <v>25.5</v>
      </c>
      <c r="K212" s="210">
        <v>25</v>
      </c>
      <c r="L212" s="210">
        <f t="shared" si="45"/>
        <v>195</v>
      </c>
      <c r="M212" s="210">
        <v>65</v>
      </c>
      <c r="N212" s="210">
        <v>65</v>
      </c>
      <c r="O212" s="210">
        <v>65</v>
      </c>
      <c r="P212" s="210">
        <f t="shared" si="46"/>
        <v>276</v>
      </c>
      <c r="Q212" s="210">
        <v>92</v>
      </c>
      <c r="R212" s="210">
        <v>92</v>
      </c>
      <c r="S212" s="210">
        <v>92</v>
      </c>
      <c r="T212" s="210">
        <f t="shared" si="47"/>
        <v>303</v>
      </c>
      <c r="U212" s="210">
        <v>100</v>
      </c>
      <c r="V212" s="210">
        <v>100</v>
      </c>
      <c r="W212" s="210">
        <v>103</v>
      </c>
      <c r="X212" s="211">
        <f t="shared" si="50"/>
        <v>206</v>
      </c>
      <c r="Y212" s="212">
        <f t="shared" si="39"/>
        <v>250</v>
      </c>
      <c r="Z212" s="212">
        <v>99</v>
      </c>
      <c r="AA212" s="212">
        <v>118</v>
      </c>
      <c r="AB212" s="212">
        <v>1</v>
      </c>
      <c r="AC212" s="212">
        <v>32</v>
      </c>
      <c r="AD212" s="213">
        <f t="shared" si="48"/>
        <v>121.35922330097087</v>
      </c>
      <c r="AE212" s="214">
        <f t="shared" si="49"/>
        <v>29.411764705882355</v>
      </c>
    </row>
    <row r="213" spans="1:31" ht="18" hidden="1" outlineLevel="1" x14ac:dyDescent="0.2">
      <c r="A213" s="208">
        <v>19</v>
      </c>
      <c r="B213" s="209" t="s">
        <v>271</v>
      </c>
      <c r="C213" s="210">
        <f t="shared" si="43"/>
        <v>600</v>
      </c>
      <c r="D213" s="210">
        <v>466</v>
      </c>
      <c r="E213" s="210">
        <v>26</v>
      </c>
      <c r="F213" s="210">
        <v>11</v>
      </c>
      <c r="G213" s="210">
        <v>97</v>
      </c>
      <c r="H213" s="210">
        <f t="shared" si="44"/>
        <v>51</v>
      </c>
      <c r="I213" s="210">
        <v>18</v>
      </c>
      <c r="J213" s="210">
        <v>18</v>
      </c>
      <c r="K213" s="210">
        <v>15</v>
      </c>
      <c r="L213" s="210">
        <f t="shared" si="45"/>
        <v>136</v>
      </c>
      <c r="M213" s="210">
        <v>46</v>
      </c>
      <c r="N213" s="210">
        <v>45</v>
      </c>
      <c r="O213" s="210">
        <v>45</v>
      </c>
      <c r="P213" s="210">
        <f t="shared" si="46"/>
        <v>195</v>
      </c>
      <c r="Q213" s="210">
        <v>65</v>
      </c>
      <c r="R213" s="210">
        <v>65</v>
      </c>
      <c r="S213" s="210">
        <v>65</v>
      </c>
      <c r="T213" s="210">
        <f t="shared" si="47"/>
        <v>218</v>
      </c>
      <c r="U213" s="210">
        <v>75</v>
      </c>
      <c r="V213" s="210">
        <v>75</v>
      </c>
      <c r="W213" s="210">
        <v>68</v>
      </c>
      <c r="X213" s="211">
        <f t="shared" si="50"/>
        <v>142</v>
      </c>
      <c r="Y213" s="212">
        <f t="shared" si="39"/>
        <v>287</v>
      </c>
      <c r="Z213" s="212">
        <v>253</v>
      </c>
      <c r="AA213" s="212">
        <v>17</v>
      </c>
      <c r="AB213" s="212">
        <v>1</v>
      </c>
      <c r="AC213" s="212">
        <v>16</v>
      </c>
      <c r="AD213" s="213">
        <f t="shared" si="48"/>
        <v>202.11267605633805</v>
      </c>
      <c r="AE213" s="214">
        <f t="shared" si="49"/>
        <v>47.833333333333336</v>
      </c>
    </row>
    <row r="214" spans="1:31" ht="33" customHeight="1" collapsed="1" x14ac:dyDescent="0.2">
      <c r="A214" s="208">
        <v>14</v>
      </c>
      <c r="B214" s="209" t="s">
        <v>288</v>
      </c>
      <c r="C214" s="210">
        <f t="shared" si="43"/>
        <v>14200</v>
      </c>
      <c r="D214" s="210">
        <v>11220</v>
      </c>
      <c r="E214" s="210">
        <v>600</v>
      </c>
      <c r="F214" s="210">
        <v>250</v>
      </c>
      <c r="G214" s="210">
        <v>2130</v>
      </c>
      <c r="H214" s="210">
        <f t="shared" si="44"/>
        <v>1284</v>
      </c>
      <c r="I214" s="210">
        <v>428</v>
      </c>
      <c r="J214" s="210">
        <v>428</v>
      </c>
      <c r="K214" s="210">
        <v>428</v>
      </c>
      <c r="L214" s="210">
        <f t="shared" si="45"/>
        <v>3265</v>
      </c>
      <c r="M214" s="210">
        <v>1086</v>
      </c>
      <c r="N214" s="210">
        <v>1086</v>
      </c>
      <c r="O214" s="210">
        <v>1093</v>
      </c>
      <c r="P214" s="210">
        <f t="shared" si="46"/>
        <v>4593</v>
      </c>
      <c r="Q214" s="210">
        <v>1531</v>
      </c>
      <c r="R214" s="210">
        <v>1531</v>
      </c>
      <c r="S214" s="210">
        <v>1531</v>
      </c>
      <c r="T214" s="210">
        <f t="shared" si="47"/>
        <v>5058</v>
      </c>
      <c r="U214" s="210">
        <v>1686</v>
      </c>
      <c r="V214" s="210">
        <v>1686</v>
      </c>
      <c r="W214" s="210">
        <v>1686</v>
      </c>
      <c r="X214" s="211">
        <f t="shared" si="50"/>
        <v>3456</v>
      </c>
      <c r="Y214" s="212">
        <f t="shared" si="39"/>
        <v>604</v>
      </c>
      <c r="Z214" s="212">
        <f>SUM(Z215:Z227)</f>
        <v>489</v>
      </c>
      <c r="AA214" s="212">
        <f t="shared" ref="AA214:AC214" si="51">SUM(AA215:AA227)</f>
        <v>44</v>
      </c>
      <c r="AB214" s="212">
        <f t="shared" si="51"/>
        <v>10</v>
      </c>
      <c r="AC214" s="212">
        <f t="shared" si="51"/>
        <v>61</v>
      </c>
      <c r="AD214" s="213">
        <f t="shared" si="48"/>
        <v>17.476851851851851</v>
      </c>
      <c r="AE214" s="214">
        <f>+Y214/C214*100</f>
        <v>4.2535211267605639</v>
      </c>
    </row>
    <row r="215" spans="1:31" ht="15.75" hidden="1" outlineLevel="1" x14ac:dyDescent="0.2">
      <c r="A215" s="126">
        <v>1</v>
      </c>
      <c r="B215" s="9" t="s">
        <v>240</v>
      </c>
      <c r="C215" s="10">
        <f t="shared" si="43"/>
        <v>1454</v>
      </c>
      <c r="D215" s="126">
        <v>1168</v>
      </c>
      <c r="E215" s="126">
        <v>38</v>
      </c>
      <c r="F215" s="126">
        <v>40</v>
      </c>
      <c r="G215" s="126">
        <v>208</v>
      </c>
      <c r="H215" s="126">
        <f t="shared" si="44"/>
        <v>138</v>
      </c>
      <c r="I215" s="126">
        <v>46</v>
      </c>
      <c r="J215" s="126">
        <v>46</v>
      </c>
      <c r="K215" s="126">
        <v>46</v>
      </c>
      <c r="L215" s="126">
        <f t="shared" si="45"/>
        <v>335</v>
      </c>
      <c r="M215" s="126">
        <v>112</v>
      </c>
      <c r="N215" s="126">
        <v>111</v>
      </c>
      <c r="O215" s="126">
        <v>112</v>
      </c>
      <c r="P215" s="126">
        <f t="shared" si="46"/>
        <v>465</v>
      </c>
      <c r="Q215" s="126">
        <v>155</v>
      </c>
      <c r="R215" s="126">
        <v>155</v>
      </c>
      <c r="S215" s="126">
        <v>155</v>
      </c>
      <c r="T215" s="126">
        <f t="shared" si="47"/>
        <v>516</v>
      </c>
      <c r="U215" s="126">
        <v>172</v>
      </c>
      <c r="V215" s="126">
        <v>172</v>
      </c>
      <c r="W215" s="126">
        <v>172</v>
      </c>
      <c r="X215" s="10">
        <f t="shared" si="50"/>
        <v>361</v>
      </c>
      <c r="Y215" s="126">
        <f t="shared" si="39"/>
        <v>60</v>
      </c>
      <c r="Z215" s="126">
        <v>50</v>
      </c>
      <c r="AA215" s="126">
        <v>2</v>
      </c>
      <c r="AB215" s="126">
        <v>3</v>
      </c>
      <c r="AC215" s="126">
        <v>5</v>
      </c>
      <c r="AD215" s="103">
        <f t="shared" si="48"/>
        <v>16.62049861495845</v>
      </c>
      <c r="AE215" s="7">
        <v>18.8</v>
      </c>
    </row>
    <row r="216" spans="1:31" ht="15.75" hidden="1" outlineLevel="1" x14ac:dyDescent="0.2">
      <c r="A216" s="126">
        <v>2</v>
      </c>
      <c r="B216" s="9" t="s">
        <v>241</v>
      </c>
      <c r="C216" s="10">
        <f t="shared" si="43"/>
        <v>640</v>
      </c>
      <c r="D216" s="126">
        <v>525</v>
      </c>
      <c r="E216" s="126">
        <v>30</v>
      </c>
      <c r="F216" s="126">
        <v>15</v>
      </c>
      <c r="G216" s="126">
        <v>70</v>
      </c>
      <c r="H216" s="126">
        <f t="shared" si="44"/>
        <v>84</v>
      </c>
      <c r="I216" s="126">
        <v>28</v>
      </c>
      <c r="J216" s="126">
        <v>28</v>
      </c>
      <c r="K216" s="126">
        <v>28</v>
      </c>
      <c r="L216" s="126">
        <f t="shared" si="45"/>
        <v>154</v>
      </c>
      <c r="M216" s="126">
        <v>50</v>
      </c>
      <c r="N216" s="126">
        <v>50</v>
      </c>
      <c r="O216" s="126">
        <v>54</v>
      </c>
      <c r="P216" s="126">
        <f t="shared" si="46"/>
        <v>195</v>
      </c>
      <c r="Q216" s="126">
        <v>65</v>
      </c>
      <c r="R216" s="126">
        <v>65</v>
      </c>
      <c r="S216" s="126">
        <v>65</v>
      </c>
      <c r="T216" s="126">
        <f t="shared" si="47"/>
        <v>207</v>
      </c>
      <c r="U216" s="126">
        <v>69</v>
      </c>
      <c r="V216" s="126">
        <v>69</v>
      </c>
      <c r="W216" s="126">
        <v>69</v>
      </c>
      <c r="X216" s="10">
        <f t="shared" si="50"/>
        <v>184</v>
      </c>
      <c r="Y216" s="126">
        <f t="shared" si="39"/>
        <v>43</v>
      </c>
      <c r="Z216" s="126">
        <v>43</v>
      </c>
      <c r="AA216" s="126">
        <v>0</v>
      </c>
      <c r="AB216" s="126"/>
      <c r="AC216" s="126"/>
      <c r="AD216" s="103">
        <f t="shared" si="48"/>
        <v>23.369565217391305</v>
      </c>
      <c r="AE216" s="7">
        <v>26.865671641791046</v>
      </c>
    </row>
    <row r="217" spans="1:31" ht="15.75" hidden="1" outlineLevel="1" x14ac:dyDescent="0.2">
      <c r="A217" s="126">
        <v>3</v>
      </c>
      <c r="B217" s="9" t="s">
        <v>242</v>
      </c>
      <c r="C217" s="10">
        <f t="shared" si="43"/>
        <v>1304</v>
      </c>
      <c r="D217" s="126">
        <v>1031</v>
      </c>
      <c r="E217" s="126">
        <v>60</v>
      </c>
      <c r="F217" s="126">
        <v>21</v>
      </c>
      <c r="G217" s="126">
        <v>192</v>
      </c>
      <c r="H217" s="126">
        <f t="shared" si="44"/>
        <v>102</v>
      </c>
      <c r="I217" s="126">
        <v>34</v>
      </c>
      <c r="J217" s="126">
        <v>34</v>
      </c>
      <c r="K217" s="126">
        <v>34</v>
      </c>
      <c r="L217" s="126">
        <f t="shared" si="45"/>
        <v>297</v>
      </c>
      <c r="M217" s="126">
        <v>99</v>
      </c>
      <c r="N217" s="126">
        <v>99</v>
      </c>
      <c r="O217" s="126">
        <v>99</v>
      </c>
      <c r="P217" s="126">
        <f t="shared" si="46"/>
        <v>428</v>
      </c>
      <c r="Q217" s="126">
        <v>142</v>
      </c>
      <c r="R217" s="126">
        <v>143</v>
      </c>
      <c r="S217" s="126">
        <v>143</v>
      </c>
      <c r="T217" s="126">
        <f t="shared" si="47"/>
        <v>477</v>
      </c>
      <c r="U217" s="126">
        <v>159</v>
      </c>
      <c r="V217" s="126">
        <v>159</v>
      </c>
      <c r="W217" s="126">
        <v>159</v>
      </c>
      <c r="X217" s="10">
        <f t="shared" si="50"/>
        <v>300</v>
      </c>
      <c r="Y217" s="126">
        <f t="shared" si="39"/>
        <v>36</v>
      </c>
      <c r="Z217" s="126">
        <v>18</v>
      </c>
      <c r="AA217" s="126">
        <v>10</v>
      </c>
      <c r="AB217" s="126">
        <v>1</v>
      </c>
      <c r="AC217" s="126">
        <v>7</v>
      </c>
      <c r="AD217" s="103">
        <f t="shared" si="48"/>
        <v>12</v>
      </c>
      <c r="AE217" s="7">
        <v>17.910447761194028</v>
      </c>
    </row>
    <row r="218" spans="1:31" ht="15.75" hidden="1" outlineLevel="1" x14ac:dyDescent="0.2">
      <c r="A218" s="126">
        <v>4</v>
      </c>
      <c r="B218" s="9" t="s">
        <v>243</v>
      </c>
      <c r="C218" s="10">
        <f t="shared" si="43"/>
        <v>1154</v>
      </c>
      <c r="D218" s="126">
        <v>978</v>
      </c>
      <c r="E218" s="126">
        <v>34</v>
      </c>
      <c r="F218" s="126">
        <v>17</v>
      </c>
      <c r="G218" s="126">
        <v>125</v>
      </c>
      <c r="H218" s="126">
        <f t="shared" si="44"/>
        <v>87</v>
      </c>
      <c r="I218" s="126">
        <v>29</v>
      </c>
      <c r="J218" s="126">
        <v>29</v>
      </c>
      <c r="K218" s="126">
        <v>29</v>
      </c>
      <c r="L218" s="126">
        <f t="shared" si="45"/>
        <v>260</v>
      </c>
      <c r="M218" s="126">
        <v>86</v>
      </c>
      <c r="N218" s="126">
        <v>86</v>
      </c>
      <c r="O218" s="126">
        <v>88</v>
      </c>
      <c r="P218" s="126">
        <f t="shared" si="46"/>
        <v>384</v>
      </c>
      <c r="Q218" s="126">
        <v>128</v>
      </c>
      <c r="R218" s="126">
        <v>128</v>
      </c>
      <c r="S218" s="126">
        <v>128</v>
      </c>
      <c r="T218" s="126">
        <f t="shared" si="47"/>
        <v>423</v>
      </c>
      <c r="U218" s="126">
        <v>141</v>
      </c>
      <c r="V218" s="126">
        <v>141</v>
      </c>
      <c r="W218" s="126">
        <v>141</v>
      </c>
      <c r="X218" s="10">
        <f t="shared" si="50"/>
        <v>259</v>
      </c>
      <c r="Y218" s="126">
        <f t="shared" ref="Y218:Y227" si="52">SUM(Z218:AC218)</f>
        <v>26</v>
      </c>
      <c r="Z218" s="126">
        <v>16</v>
      </c>
      <c r="AA218" s="126">
        <v>10</v>
      </c>
      <c r="AB218" s="126"/>
      <c r="AC218" s="126"/>
      <c r="AD218" s="103">
        <f t="shared" si="48"/>
        <v>10.038610038610038</v>
      </c>
      <c r="AE218" s="7">
        <v>12.138728323699421</v>
      </c>
    </row>
    <row r="219" spans="1:31" ht="15.75" hidden="1" outlineLevel="1" x14ac:dyDescent="0.2">
      <c r="A219" s="126">
        <v>5</v>
      </c>
      <c r="B219" s="9" t="s">
        <v>244</v>
      </c>
      <c r="C219" s="10">
        <f t="shared" si="43"/>
        <v>1233</v>
      </c>
      <c r="D219" s="126">
        <v>973</v>
      </c>
      <c r="E219" s="126">
        <v>68</v>
      </c>
      <c r="F219" s="126">
        <v>11</v>
      </c>
      <c r="G219" s="126">
        <v>181</v>
      </c>
      <c r="H219" s="126">
        <f t="shared" si="44"/>
        <v>105</v>
      </c>
      <c r="I219" s="126">
        <v>35</v>
      </c>
      <c r="J219" s="126">
        <v>35</v>
      </c>
      <c r="K219" s="126">
        <v>35</v>
      </c>
      <c r="L219" s="126">
        <f t="shared" si="45"/>
        <v>285</v>
      </c>
      <c r="M219" s="126">
        <v>95</v>
      </c>
      <c r="N219" s="126">
        <v>95</v>
      </c>
      <c r="O219" s="126">
        <v>95</v>
      </c>
      <c r="P219" s="126">
        <f t="shared" si="46"/>
        <v>405</v>
      </c>
      <c r="Q219" s="126">
        <v>135</v>
      </c>
      <c r="R219" s="126">
        <v>135</v>
      </c>
      <c r="S219" s="126">
        <v>135</v>
      </c>
      <c r="T219" s="126">
        <f t="shared" si="47"/>
        <v>438</v>
      </c>
      <c r="U219" s="126">
        <v>146</v>
      </c>
      <c r="V219" s="126">
        <v>146</v>
      </c>
      <c r="W219" s="126">
        <v>146</v>
      </c>
      <c r="X219" s="10">
        <f t="shared" si="50"/>
        <v>295</v>
      </c>
      <c r="Y219" s="126">
        <f t="shared" si="52"/>
        <v>36</v>
      </c>
      <c r="Z219" s="126">
        <v>31</v>
      </c>
      <c r="AA219" s="126">
        <v>5</v>
      </c>
      <c r="AB219" s="126"/>
      <c r="AC219" s="126"/>
      <c r="AD219" s="103">
        <f t="shared" si="48"/>
        <v>12.203389830508476</v>
      </c>
      <c r="AE219" s="7">
        <v>18</v>
      </c>
    </row>
    <row r="220" spans="1:31" ht="15.75" hidden="1" outlineLevel="1" x14ac:dyDescent="0.2">
      <c r="A220" s="126">
        <v>6</v>
      </c>
      <c r="B220" s="9" t="s">
        <v>245</v>
      </c>
      <c r="C220" s="10">
        <f t="shared" si="43"/>
        <v>1416</v>
      </c>
      <c r="D220" s="126">
        <v>1124</v>
      </c>
      <c r="E220" s="126">
        <v>50</v>
      </c>
      <c r="F220" s="126">
        <v>18</v>
      </c>
      <c r="G220" s="126">
        <v>225</v>
      </c>
      <c r="H220" s="126">
        <f t="shared" si="44"/>
        <v>129</v>
      </c>
      <c r="I220" s="126">
        <v>43</v>
      </c>
      <c r="J220" s="126">
        <v>43</v>
      </c>
      <c r="K220" s="126">
        <v>43</v>
      </c>
      <c r="L220" s="126">
        <f t="shared" si="45"/>
        <v>327</v>
      </c>
      <c r="M220" s="126">
        <v>109</v>
      </c>
      <c r="N220" s="126">
        <v>109</v>
      </c>
      <c r="O220" s="126">
        <v>109</v>
      </c>
      <c r="P220" s="126">
        <f t="shared" si="46"/>
        <v>468</v>
      </c>
      <c r="Q220" s="126">
        <v>156</v>
      </c>
      <c r="R220" s="126">
        <v>156</v>
      </c>
      <c r="S220" s="126">
        <v>156</v>
      </c>
      <c r="T220" s="126">
        <f t="shared" si="47"/>
        <v>492</v>
      </c>
      <c r="U220" s="126">
        <v>164</v>
      </c>
      <c r="V220" s="126">
        <v>164</v>
      </c>
      <c r="W220" s="126">
        <v>164</v>
      </c>
      <c r="X220" s="10">
        <f t="shared" si="50"/>
        <v>347</v>
      </c>
      <c r="Y220" s="126">
        <f t="shared" si="52"/>
        <v>60</v>
      </c>
      <c r="Z220" s="126">
        <v>27</v>
      </c>
      <c r="AA220" s="126">
        <v>10</v>
      </c>
      <c r="AB220" s="126"/>
      <c r="AC220" s="126">
        <v>23</v>
      </c>
      <c r="AD220" s="103">
        <f t="shared" si="48"/>
        <v>17.291066282420751</v>
      </c>
      <c r="AE220" s="7">
        <v>25.210084033613445</v>
      </c>
    </row>
    <row r="221" spans="1:31" ht="15.75" hidden="1" outlineLevel="1" x14ac:dyDescent="0.2">
      <c r="A221" s="126">
        <v>7</v>
      </c>
      <c r="B221" s="9" t="s">
        <v>246</v>
      </c>
      <c r="C221" s="10">
        <f t="shared" si="43"/>
        <v>1002</v>
      </c>
      <c r="D221" s="126">
        <v>775</v>
      </c>
      <c r="E221" s="126">
        <v>56</v>
      </c>
      <c r="F221" s="126">
        <v>26</v>
      </c>
      <c r="G221" s="126">
        <v>145</v>
      </c>
      <c r="H221" s="126">
        <f t="shared" si="44"/>
        <v>108</v>
      </c>
      <c r="I221" s="126">
        <v>36</v>
      </c>
      <c r="J221" s="126">
        <v>36</v>
      </c>
      <c r="K221" s="126">
        <v>36</v>
      </c>
      <c r="L221" s="126">
        <f t="shared" si="45"/>
        <v>240</v>
      </c>
      <c r="M221" s="126">
        <v>80</v>
      </c>
      <c r="N221" s="126">
        <v>80</v>
      </c>
      <c r="O221" s="126">
        <v>80</v>
      </c>
      <c r="P221" s="126">
        <f t="shared" si="46"/>
        <v>309</v>
      </c>
      <c r="Q221" s="126">
        <v>103</v>
      </c>
      <c r="R221" s="126">
        <v>103</v>
      </c>
      <c r="S221" s="126">
        <v>103</v>
      </c>
      <c r="T221" s="126">
        <f t="shared" si="47"/>
        <v>345</v>
      </c>
      <c r="U221" s="126">
        <v>115</v>
      </c>
      <c r="V221" s="126">
        <v>115</v>
      </c>
      <c r="W221" s="126">
        <v>115</v>
      </c>
      <c r="X221" s="10">
        <f t="shared" si="50"/>
        <v>268</v>
      </c>
      <c r="Y221" s="126">
        <f t="shared" si="52"/>
        <v>31</v>
      </c>
      <c r="Z221" s="126">
        <v>28</v>
      </c>
      <c r="AA221" s="126">
        <v>0</v>
      </c>
      <c r="AB221" s="126">
        <v>1</v>
      </c>
      <c r="AC221" s="126">
        <v>2</v>
      </c>
      <c r="AD221" s="103">
        <f t="shared" si="48"/>
        <v>11.567164179104477</v>
      </c>
      <c r="AE221" s="7">
        <v>9.0425531914893629</v>
      </c>
    </row>
    <row r="222" spans="1:31" ht="15.75" hidden="1" outlineLevel="1" x14ac:dyDescent="0.2">
      <c r="A222" s="126">
        <v>8</v>
      </c>
      <c r="B222" s="9" t="s">
        <v>247</v>
      </c>
      <c r="C222" s="10">
        <f t="shared" si="43"/>
        <v>1299</v>
      </c>
      <c r="D222" s="126">
        <v>1064</v>
      </c>
      <c r="E222" s="126">
        <v>60</v>
      </c>
      <c r="F222" s="126">
        <v>28</v>
      </c>
      <c r="G222" s="126">
        <v>147</v>
      </c>
      <c r="H222" s="126">
        <f t="shared" si="44"/>
        <v>120</v>
      </c>
      <c r="I222" s="126">
        <v>40</v>
      </c>
      <c r="J222" s="126">
        <v>40</v>
      </c>
      <c r="K222" s="126">
        <v>40</v>
      </c>
      <c r="L222" s="126">
        <f t="shared" si="45"/>
        <v>300</v>
      </c>
      <c r="M222" s="126">
        <v>100</v>
      </c>
      <c r="N222" s="126">
        <v>100</v>
      </c>
      <c r="O222" s="126">
        <v>100</v>
      </c>
      <c r="P222" s="126">
        <f t="shared" si="46"/>
        <v>417</v>
      </c>
      <c r="Q222" s="126">
        <v>139</v>
      </c>
      <c r="R222" s="126">
        <v>139</v>
      </c>
      <c r="S222" s="126">
        <v>139</v>
      </c>
      <c r="T222" s="126">
        <f t="shared" si="47"/>
        <v>462</v>
      </c>
      <c r="U222" s="126">
        <v>154</v>
      </c>
      <c r="V222" s="126">
        <v>154</v>
      </c>
      <c r="W222" s="126">
        <v>154</v>
      </c>
      <c r="X222" s="10">
        <f t="shared" si="50"/>
        <v>320</v>
      </c>
      <c r="Y222" s="126">
        <f t="shared" si="52"/>
        <v>102</v>
      </c>
      <c r="Z222" s="126">
        <v>98</v>
      </c>
      <c r="AA222" s="126">
        <v>0</v>
      </c>
      <c r="AB222" s="126">
        <v>1</v>
      </c>
      <c r="AC222" s="126">
        <v>3</v>
      </c>
      <c r="AD222" s="103">
        <f t="shared" si="48"/>
        <v>31.874999999999996</v>
      </c>
      <c r="AE222" s="7">
        <v>1.3636363636363635</v>
      </c>
    </row>
    <row r="223" spans="1:31" ht="15.75" hidden="1" outlineLevel="1" x14ac:dyDescent="0.2">
      <c r="A223" s="126">
        <v>9</v>
      </c>
      <c r="B223" s="9" t="s">
        <v>248</v>
      </c>
      <c r="C223" s="10">
        <f t="shared" si="43"/>
        <v>1394</v>
      </c>
      <c r="D223" s="126">
        <v>991</v>
      </c>
      <c r="E223" s="126">
        <v>52</v>
      </c>
      <c r="F223" s="126">
        <v>18</v>
      </c>
      <c r="G223" s="126">
        <v>333</v>
      </c>
      <c r="H223" s="126">
        <f t="shared" si="44"/>
        <v>120</v>
      </c>
      <c r="I223" s="126">
        <v>40</v>
      </c>
      <c r="J223" s="126">
        <v>40</v>
      </c>
      <c r="K223" s="126">
        <v>40</v>
      </c>
      <c r="L223" s="126">
        <f t="shared" si="45"/>
        <v>321</v>
      </c>
      <c r="M223" s="126">
        <v>107</v>
      </c>
      <c r="N223" s="126">
        <v>107</v>
      </c>
      <c r="O223" s="126">
        <v>107</v>
      </c>
      <c r="P223" s="126">
        <f t="shared" si="46"/>
        <v>452</v>
      </c>
      <c r="Q223" s="126">
        <v>151</v>
      </c>
      <c r="R223" s="126">
        <v>151</v>
      </c>
      <c r="S223" s="126">
        <v>150</v>
      </c>
      <c r="T223" s="126">
        <f t="shared" si="47"/>
        <v>501</v>
      </c>
      <c r="U223" s="126">
        <v>167</v>
      </c>
      <c r="V223" s="126">
        <v>167</v>
      </c>
      <c r="W223" s="126">
        <v>167</v>
      </c>
      <c r="X223" s="10">
        <f t="shared" si="50"/>
        <v>334</v>
      </c>
      <c r="Y223" s="126">
        <f t="shared" si="52"/>
        <v>58</v>
      </c>
      <c r="Z223" s="126">
        <v>51</v>
      </c>
      <c r="AA223" s="126">
        <v>3</v>
      </c>
      <c r="AB223" s="126">
        <v>1</v>
      </c>
      <c r="AC223" s="126">
        <v>3</v>
      </c>
      <c r="AD223" s="103">
        <f t="shared" si="48"/>
        <v>17.365269461077844</v>
      </c>
      <c r="AE223" s="7">
        <v>6.1674008810572687</v>
      </c>
    </row>
    <row r="224" spans="1:31" ht="15.75" hidden="1" outlineLevel="1" x14ac:dyDescent="0.2">
      <c r="A224" s="126">
        <v>10</v>
      </c>
      <c r="B224" s="9" t="s">
        <v>249</v>
      </c>
      <c r="C224" s="10">
        <f t="shared" si="43"/>
        <v>1288</v>
      </c>
      <c r="D224" s="126">
        <v>983</v>
      </c>
      <c r="E224" s="126">
        <v>60</v>
      </c>
      <c r="F224" s="126">
        <v>26</v>
      </c>
      <c r="G224" s="126">
        <v>219</v>
      </c>
      <c r="H224" s="126">
        <f t="shared" si="44"/>
        <v>117</v>
      </c>
      <c r="I224" s="126">
        <v>39</v>
      </c>
      <c r="J224" s="126">
        <v>39</v>
      </c>
      <c r="K224" s="126">
        <v>39</v>
      </c>
      <c r="L224" s="126">
        <f t="shared" si="45"/>
        <v>296</v>
      </c>
      <c r="M224" s="126">
        <v>98</v>
      </c>
      <c r="N224" s="126">
        <v>99</v>
      </c>
      <c r="O224" s="126">
        <v>99</v>
      </c>
      <c r="P224" s="126">
        <f t="shared" si="46"/>
        <v>416</v>
      </c>
      <c r="Q224" s="126">
        <v>139</v>
      </c>
      <c r="R224" s="126">
        <v>138</v>
      </c>
      <c r="S224" s="126">
        <v>139</v>
      </c>
      <c r="T224" s="126">
        <f t="shared" si="47"/>
        <v>459</v>
      </c>
      <c r="U224" s="126">
        <v>153</v>
      </c>
      <c r="V224" s="126">
        <v>153</v>
      </c>
      <c r="W224" s="126">
        <v>153</v>
      </c>
      <c r="X224" s="10">
        <f t="shared" si="50"/>
        <v>314</v>
      </c>
      <c r="Y224" s="126">
        <f t="shared" si="52"/>
        <v>54</v>
      </c>
      <c r="Z224" s="126">
        <v>51</v>
      </c>
      <c r="AA224" s="126">
        <v>1</v>
      </c>
      <c r="AB224" s="126">
        <v>1</v>
      </c>
      <c r="AC224" s="126">
        <v>1</v>
      </c>
      <c r="AD224" s="103">
        <f t="shared" si="48"/>
        <v>17.197452229299362</v>
      </c>
      <c r="AE224" s="7">
        <v>24.186046511627907</v>
      </c>
    </row>
    <row r="225" spans="1:31" ht="15.75" hidden="1" outlineLevel="1" x14ac:dyDescent="0.2">
      <c r="A225" s="126">
        <v>11</v>
      </c>
      <c r="B225" s="9" t="s">
        <v>250</v>
      </c>
      <c r="C225" s="10">
        <f t="shared" si="43"/>
        <v>909</v>
      </c>
      <c r="D225" s="126">
        <v>755</v>
      </c>
      <c r="E225" s="126">
        <v>46</v>
      </c>
      <c r="F225" s="126">
        <v>12</v>
      </c>
      <c r="G225" s="126">
        <v>98</v>
      </c>
      <c r="H225" s="126">
        <f t="shared" si="44"/>
        <v>93</v>
      </c>
      <c r="I225" s="126">
        <v>31</v>
      </c>
      <c r="J225" s="126">
        <v>31</v>
      </c>
      <c r="K225" s="126">
        <v>31</v>
      </c>
      <c r="L225" s="126">
        <f t="shared" si="45"/>
        <v>195</v>
      </c>
      <c r="M225" s="126">
        <v>65</v>
      </c>
      <c r="N225" s="126">
        <v>65</v>
      </c>
      <c r="O225" s="126">
        <v>65</v>
      </c>
      <c r="P225" s="126">
        <f t="shared" si="46"/>
        <v>300</v>
      </c>
      <c r="Q225" s="126">
        <v>100</v>
      </c>
      <c r="R225" s="126">
        <v>100</v>
      </c>
      <c r="S225" s="126">
        <v>100</v>
      </c>
      <c r="T225" s="126">
        <f t="shared" si="47"/>
        <v>321</v>
      </c>
      <c r="U225" s="126">
        <v>107</v>
      </c>
      <c r="V225" s="126">
        <v>107</v>
      </c>
      <c r="W225" s="126">
        <v>107</v>
      </c>
      <c r="X225" s="10">
        <f t="shared" si="50"/>
        <v>223</v>
      </c>
      <c r="Y225" s="126">
        <f t="shared" si="52"/>
        <v>17</v>
      </c>
      <c r="Z225" s="126">
        <v>15</v>
      </c>
      <c r="AA225" s="126">
        <v>0</v>
      </c>
      <c r="AB225" s="126">
        <v>2</v>
      </c>
      <c r="AC225" s="126"/>
      <c r="AD225" s="103">
        <f t="shared" si="48"/>
        <v>7.623318385650224</v>
      </c>
      <c r="AE225" s="7">
        <v>10.759493670886076</v>
      </c>
    </row>
    <row r="226" spans="1:31" ht="15.75" hidden="1" outlineLevel="1" x14ac:dyDescent="0.2">
      <c r="A226" s="126">
        <v>12</v>
      </c>
      <c r="B226" s="9" t="s">
        <v>251</v>
      </c>
      <c r="C226" s="10">
        <f t="shared" si="43"/>
        <v>654</v>
      </c>
      <c r="D226" s="126">
        <v>441</v>
      </c>
      <c r="E226" s="126">
        <v>28</v>
      </c>
      <c r="F226" s="126">
        <v>13</v>
      </c>
      <c r="G226" s="126">
        <v>170</v>
      </c>
      <c r="H226" s="126">
        <f t="shared" si="44"/>
        <v>42</v>
      </c>
      <c r="I226" s="126">
        <v>14</v>
      </c>
      <c r="J226" s="126">
        <v>14</v>
      </c>
      <c r="K226" s="126">
        <v>14</v>
      </c>
      <c r="L226" s="126">
        <f t="shared" si="45"/>
        <v>150</v>
      </c>
      <c r="M226" s="126">
        <v>50</v>
      </c>
      <c r="N226" s="126">
        <v>50</v>
      </c>
      <c r="O226" s="126">
        <v>50</v>
      </c>
      <c r="P226" s="126">
        <f t="shared" si="46"/>
        <v>210</v>
      </c>
      <c r="Q226" s="126">
        <v>70</v>
      </c>
      <c r="R226" s="126">
        <v>70</v>
      </c>
      <c r="S226" s="126">
        <v>70</v>
      </c>
      <c r="T226" s="126">
        <f t="shared" si="47"/>
        <v>252</v>
      </c>
      <c r="U226" s="126">
        <v>84</v>
      </c>
      <c r="V226" s="126">
        <v>84</v>
      </c>
      <c r="W226" s="126">
        <v>84</v>
      </c>
      <c r="X226" s="10">
        <f t="shared" si="50"/>
        <v>142</v>
      </c>
      <c r="Y226" s="126">
        <f t="shared" si="52"/>
        <v>54</v>
      </c>
      <c r="Z226" s="126">
        <v>44</v>
      </c>
      <c r="AA226" s="126">
        <v>3</v>
      </c>
      <c r="AB226" s="126"/>
      <c r="AC226" s="126">
        <v>7</v>
      </c>
      <c r="AD226" s="103">
        <f t="shared" si="48"/>
        <v>38.028169014084504</v>
      </c>
      <c r="AE226" s="7">
        <v>3.2608695652173911</v>
      </c>
    </row>
    <row r="227" spans="1:31" ht="15.75" hidden="1" outlineLevel="1" x14ac:dyDescent="0.2">
      <c r="A227" s="126">
        <v>13</v>
      </c>
      <c r="B227" s="9" t="s">
        <v>252</v>
      </c>
      <c r="C227" s="10">
        <f t="shared" si="43"/>
        <v>453</v>
      </c>
      <c r="D227" s="126">
        <v>412</v>
      </c>
      <c r="E227" s="126">
        <v>18</v>
      </c>
      <c r="F227" s="126">
        <v>5</v>
      </c>
      <c r="G227" s="126">
        <v>17</v>
      </c>
      <c r="H227" s="126">
        <f t="shared" si="44"/>
        <v>39</v>
      </c>
      <c r="I227" s="126">
        <v>13</v>
      </c>
      <c r="J227" s="126">
        <v>13</v>
      </c>
      <c r="K227" s="126">
        <v>13</v>
      </c>
      <c r="L227" s="126">
        <f t="shared" si="45"/>
        <v>105</v>
      </c>
      <c r="M227" s="126">
        <v>35</v>
      </c>
      <c r="N227" s="126">
        <v>35</v>
      </c>
      <c r="O227" s="126">
        <v>35</v>
      </c>
      <c r="P227" s="126">
        <f t="shared" si="46"/>
        <v>144</v>
      </c>
      <c r="Q227" s="126">
        <v>48</v>
      </c>
      <c r="R227" s="126">
        <v>48</v>
      </c>
      <c r="S227" s="126">
        <v>48</v>
      </c>
      <c r="T227" s="126">
        <f t="shared" si="47"/>
        <v>165</v>
      </c>
      <c r="U227" s="126">
        <v>55</v>
      </c>
      <c r="V227" s="126">
        <v>55</v>
      </c>
      <c r="W227" s="126">
        <v>55</v>
      </c>
      <c r="X227" s="10">
        <f t="shared" si="50"/>
        <v>109</v>
      </c>
      <c r="Y227" s="126">
        <f t="shared" si="52"/>
        <v>27</v>
      </c>
      <c r="Z227" s="126">
        <v>17</v>
      </c>
      <c r="AA227" s="126">
        <v>0</v>
      </c>
      <c r="AB227" s="126"/>
      <c r="AC227" s="126">
        <v>10</v>
      </c>
      <c r="AD227" s="103">
        <f t="shared" si="48"/>
        <v>24.770642201834864</v>
      </c>
      <c r="AE227" s="7">
        <v>33.783783783783782</v>
      </c>
    </row>
    <row r="228" spans="1:31" collapsed="1" x14ac:dyDescent="0.2">
      <c r="Y228" s="14"/>
    </row>
    <row r="229" spans="1:31" x14ac:dyDescent="0.2">
      <c r="Y229" s="13"/>
    </row>
  </sheetData>
  <mergeCells count="15">
    <mergeCell ref="X3:AD4"/>
    <mergeCell ref="A1:AE1"/>
    <mergeCell ref="AE3:AE5"/>
    <mergeCell ref="A6:B6"/>
    <mergeCell ref="A3:A5"/>
    <mergeCell ref="B3:B5"/>
    <mergeCell ref="C3:C5"/>
    <mergeCell ref="D4:G4"/>
    <mergeCell ref="D3:W3"/>
    <mergeCell ref="I5:K5"/>
    <mergeCell ref="M5:O5"/>
    <mergeCell ref="Q5:S5"/>
    <mergeCell ref="U5:W5"/>
    <mergeCell ref="H4:W4"/>
    <mergeCell ref="AD2:AE2"/>
  </mergeCells>
  <conditionalFormatting sqref="B195:B213">
    <cfRule type="cellIs" dxfId="2" priority="3" operator="lessThan">
      <formula>0</formula>
    </cfRule>
  </conditionalFormatting>
  <conditionalFormatting sqref="AD7:AD214">
    <cfRule type="cellIs" dxfId="1" priority="2" operator="lessThan">
      <formula>$AD$6</formula>
    </cfRule>
  </conditionalFormatting>
  <conditionalFormatting sqref="AE7:AE214">
    <cfRule type="cellIs" dxfId="0" priority="1" operator="lessThan">
      <formula>$AE$6</formula>
    </cfRule>
  </conditionalFormatting>
  <printOptions horizontalCentered="1"/>
  <pageMargins left="0.35433070866141736" right="0.19685039370078741" top="0.39370078740157483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1. Касбга ўқитиш</vt:lpstr>
      <vt:lpstr>2. Компенсация</vt:lpstr>
      <vt:lpstr>4. Ташкилий</vt:lpstr>
      <vt:lpstr>5. Суғурта</vt:lpstr>
      <vt:lpstr>6. Кредит</vt:lpstr>
      <vt:lpstr>7. Реинтеграция</vt:lpstr>
      <vt:lpstr>'1. Касбга ўқитиш'!Область_печати</vt:lpstr>
      <vt:lpstr>'2. Компенсация'!Область_печати</vt:lpstr>
      <vt:lpstr>'4. Ташкилий'!Область_печати</vt:lpstr>
      <vt:lpstr>'5. Суғурта'!Область_печати</vt:lpstr>
      <vt:lpstr>'6. Кредит'!Область_печати</vt:lpstr>
      <vt:lpstr>'7. Реинтеграция'!Область_печати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 Ahmatov</dc:creator>
  <cp:lastModifiedBy>Temur Axmadov</cp:lastModifiedBy>
  <cp:lastPrinted>2022-06-14T07:06:40Z</cp:lastPrinted>
  <dcterms:created xsi:type="dcterms:W3CDTF">2021-01-15T09:10:19Z</dcterms:created>
  <dcterms:modified xsi:type="dcterms:W3CDTF">2022-06-16T16:34:08Z</dcterms:modified>
</cp:coreProperties>
</file>