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jro-4.MINTRUD\Desktop\Хисобот 2022 йил 1-чорак\2022 йил 1-чорак (январь-март)\"/>
    </mc:Choice>
  </mc:AlternateContent>
  <bookViews>
    <workbookView xWindow="-120" yWindow="-120" windowWidth="29040" windowHeight="15840" activeTab="5"/>
  </bookViews>
  <sheets>
    <sheet name="1-жадвал" sheetId="37" r:id="rId1"/>
    <sheet name="2-жадвал" sheetId="19" r:id="rId2"/>
    <sheet name="3-жадвал" sheetId="33" r:id="rId3"/>
    <sheet name="4-жадвал" sheetId="45" r:id="rId4"/>
    <sheet name="5-жадвал" sheetId="44" r:id="rId5"/>
    <sheet name="6-жадвал" sheetId="40" r:id="rId6"/>
    <sheet name="7-жадвал" sheetId="42" r:id="rId7"/>
  </sheets>
  <definedNames>
    <definedName name="_xlnm.Print_Area" localSheetId="0">'1-жадвал'!$A$1:$J$15</definedName>
    <definedName name="_xlnm.Print_Area" localSheetId="1">'2-жадвал'!$A$1:$Q$18</definedName>
    <definedName name="_xlnm.Print_Area" localSheetId="2">'3-жадвал'!$A$1:$W$26</definedName>
    <definedName name="_xlnm.Print_Area" localSheetId="3">'4-жадвал'!$A$1:$AH$13</definedName>
    <definedName name="_xlnm.Print_Area" localSheetId="4">'5-жадвал'!$A$1:$T$26</definedName>
    <definedName name="_xlnm.Print_Area" localSheetId="5">'6-жадвал'!$A$1:$P$8</definedName>
    <definedName name="_xlnm.Print_Area" localSheetId="6">'7-жадвал'!$A$1:$N$10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19" l="1"/>
  <c r="K15" i="19"/>
  <c r="K16" i="19"/>
  <c r="K17" i="19"/>
  <c r="K13" i="19"/>
  <c r="E13" i="45" l="1"/>
  <c r="F13" i="45"/>
  <c r="G13" i="45"/>
  <c r="H13" i="45"/>
  <c r="I13" i="45"/>
  <c r="J13" i="45"/>
  <c r="K13" i="45"/>
  <c r="L13" i="45"/>
  <c r="M13" i="45"/>
  <c r="N13" i="45"/>
  <c r="O13" i="45"/>
  <c r="P13" i="45"/>
  <c r="Q13" i="45"/>
  <c r="R13" i="45"/>
  <c r="S13" i="45"/>
  <c r="T13" i="45"/>
  <c r="U13" i="45"/>
  <c r="V13" i="45"/>
  <c r="W13" i="45"/>
  <c r="X13" i="45"/>
  <c r="Y13" i="45"/>
  <c r="Z13" i="45"/>
  <c r="AA13" i="45"/>
  <c r="AB13" i="45"/>
  <c r="AC13" i="45"/>
  <c r="AD13" i="45"/>
  <c r="AE13" i="45"/>
  <c r="AF13" i="45"/>
  <c r="AG13" i="45"/>
  <c r="AH13" i="45"/>
  <c r="D9" i="45"/>
  <c r="D10" i="45"/>
  <c r="D11" i="45"/>
  <c r="D12" i="45"/>
  <c r="D8" i="45"/>
  <c r="C9" i="45"/>
  <c r="C10" i="45"/>
  <c r="C11" i="45"/>
  <c r="C12" i="45"/>
  <c r="C8" i="45"/>
  <c r="C13" i="45" s="1"/>
  <c r="F12" i="44"/>
  <c r="F13" i="44"/>
  <c r="F14" i="44"/>
  <c r="F15" i="44"/>
  <c r="D15" i="44" s="1"/>
  <c r="F16" i="44"/>
  <c r="D16" i="44" s="1"/>
  <c r="F17" i="44"/>
  <c r="D17" i="44" s="1"/>
  <c r="F18" i="44"/>
  <c r="D18" i="44" s="1"/>
  <c r="F19" i="44"/>
  <c r="F20" i="44"/>
  <c r="F21" i="44"/>
  <c r="F22" i="44"/>
  <c r="F23" i="44"/>
  <c r="F24" i="44"/>
  <c r="F25" i="44"/>
  <c r="N12" i="44"/>
  <c r="D12" i="44" s="1"/>
  <c r="N13" i="44"/>
  <c r="N14" i="44"/>
  <c r="N15" i="44"/>
  <c r="N16" i="44"/>
  <c r="N17" i="44"/>
  <c r="N18" i="44"/>
  <c r="N19" i="44"/>
  <c r="N20" i="44"/>
  <c r="N21" i="44"/>
  <c r="N22" i="44"/>
  <c r="N23" i="44"/>
  <c r="N24" i="44"/>
  <c r="N25" i="44"/>
  <c r="M12" i="44"/>
  <c r="C12" i="44" s="1"/>
  <c r="M13" i="44"/>
  <c r="M14" i="44"/>
  <c r="M15" i="44"/>
  <c r="M16" i="44"/>
  <c r="M17" i="44"/>
  <c r="M18" i="44"/>
  <c r="M19" i="44"/>
  <c r="M20" i="44"/>
  <c r="M21" i="44"/>
  <c r="M22" i="44"/>
  <c r="M23" i="44"/>
  <c r="M24" i="44"/>
  <c r="C24" i="44" s="1"/>
  <c r="M25" i="44"/>
  <c r="C25" i="44" s="1"/>
  <c r="N11" i="44"/>
  <c r="M11" i="44"/>
  <c r="F11" i="44"/>
  <c r="D19" i="44"/>
  <c r="D23" i="44"/>
  <c r="D24" i="44"/>
  <c r="C13" i="44"/>
  <c r="C11" i="44"/>
  <c r="E12" i="44"/>
  <c r="E13" i="44"/>
  <c r="E14" i="44"/>
  <c r="C14" i="44" s="1"/>
  <c r="E15" i="44"/>
  <c r="C15" i="44" s="1"/>
  <c r="E16" i="44"/>
  <c r="C16" i="44" s="1"/>
  <c r="E17" i="44"/>
  <c r="C17" i="44" s="1"/>
  <c r="E18" i="44"/>
  <c r="C18" i="44" s="1"/>
  <c r="E19" i="44"/>
  <c r="E20" i="44"/>
  <c r="C20" i="44" s="1"/>
  <c r="E21" i="44"/>
  <c r="C21" i="44" s="1"/>
  <c r="E22" i="44"/>
  <c r="C22" i="44" s="1"/>
  <c r="E23" i="44"/>
  <c r="C23" i="44" s="1"/>
  <c r="E24" i="44"/>
  <c r="E25" i="44"/>
  <c r="E11" i="44"/>
  <c r="I8" i="40"/>
  <c r="L26" i="33"/>
  <c r="M26" i="33"/>
  <c r="N26" i="33"/>
  <c r="O26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11" i="33"/>
  <c r="K26" i="33" s="1"/>
  <c r="E26" i="33"/>
  <c r="F26" i="33"/>
  <c r="G26" i="33"/>
  <c r="H26" i="33"/>
  <c r="I26" i="33"/>
  <c r="J26" i="33"/>
  <c r="P26" i="33"/>
  <c r="Q26" i="33"/>
  <c r="R26" i="33"/>
  <c r="S26" i="33"/>
  <c r="T26" i="33"/>
  <c r="U26" i="33"/>
  <c r="V26" i="33"/>
  <c r="W26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11" i="33"/>
  <c r="C14" i="19"/>
  <c r="C15" i="19"/>
  <c r="C16" i="19"/>
  <c r="C17" i="19"/>
  <c r="C13" i="19"/>
  <c r="E18" i="19"/>
  <c r="F18" i="19"/>
  <c r="G18" i="19"/>
  <c r="H18" i="19"/>
  <c r="I18" i="19"/>
  <c r="J18" i="19"/>
  <c r="L18" i="19"/>
  <c r="M18" i="19"/>
  <c r="N18" i="19"/>
  <c r="O18" i="19"/>
  <c r="P18" i="19"/>
  <c r="Q18" i="19"/>
  <c r="D14" i="19"/>
  <c r="D15" i="19"/>
  <c r="D16" i="19"/>
  <c r="D17" i="19"/>
  <c r="D13" i="19"/>
  <c r="E15" i="37"/>
  <c r="F15" i="37"/>
  <c r="G15" i="37"/>
  <c r="H15" i="37"/>
  <c r="I15" i="37"/>
  <c r="C12" i="37"/>
  <c r="C13" i="37"/>
  <c r="C14" i="37"/>
  <c r="C11" i="37"/>
  <c r="C15" i="37" s="1"/>
  <c r="D12" i="37"/>
  <c r="D13" i="37"/>
  <c r="D14" i="37"/>
  <c r="D11" i="37"/>
  <c r="D25" i="44" l="1"/>
  <c r="D13" i="44"/>
  <c r="D26" i="33"/>
  <c r="C19" i="44"/>
  <c r="D21" i="44"/>
  <c r="C18" i="19"/>
  <c r="D20" i="44"/>
  <c r="D13" i="45"/>
  <c r="D11" i="44"/>
  <c r="D22" i="44"/>
  <c r="D14" i="44"/>
  <c r="K18" i="19"/>
  <c r="D18" i="19"/>
  <c r="D15" i="37"/>
  <c r="D26" i="44" l="1"/>
  <c r="P26" i="44" l="1"/>
  <c r="J15" i="37" l="1"/>
  <c r="M10" i="42" l="1"/>
  <c r="F26" i="44" l="1"/>
  <c r="C26" i="44" l="1"/>
  <c r="C26" i="33" l="1"/>
  <c r="G26" i="44"/>
  <c r="H26" i="44"/>
  <c r="I26" i="44"/>
  <c r="J26" i="44"/>
  <c r="K26" i="44"/>
  <c r="L26" i="44"/>
  <c r="N26" i="44"/>
  <c r="O26" i="44"/>
  <c r="Q26" i="44"/>
  <c r="R26" i="44"/>
  <c r="S26" i="44"/>
  <c r="T26" i="44"/>
  <c r="M26" i="44" l="1"/>
  <c r="E26" i="44"/>
</calcChain>
</file>

<file path=xl/sharedStrings.xml><?xml version="1.0" encoding="utf-8"?>
<sst xmlns="http://schemas.openxmlformats.org/spreadsheetml/2006/main" count="236" uniqueCount="127">
  <si>
    <t>№</t>
  </si>
  <si>
    <t>1-жадвал</t>
  </si>
  <si>
    <t>3-жадвал</t>
  </si>
  <si>
    <t>Жами мурожаатлар сони</t>
  </si>
  <si>
    <t>Шу жумладан</t>
  </si>
  <si>
    <t xml:space="preserve">         Жами</t>
  </si>
  <si>
    <t>Мурожаат этувчилар тоифаси</t>
  </si>
  <si>
    <t xml:space="preserve">Юридик шахслар </t>
  </si>
  <si>
    <t>Ёзма мурожаатлар</t>
  </si>
  <si>
    <t>Жами</t>
  </si>
  <si>
    <t>Оғзаки мурожаатлар</t>
  </si>
  <si>
    <t>Жами мурожаатлар</t>
  </si>
  <si>
    <t xml:space="preserve">Жами </t>
  </si>
  <si>
    <t>2-жадвал</t>
  </si>
  <si>
    <t>Ёзма мурожа-атлар</t>
  </si>
  <si>
    <t>рад этилди</t>
  </si>
  <si>
    <t>5-жадвал</t>
  </si>
  <si>
    <t>Вазир ва ўринбосарлари</t>
  </si>
  <si>
    <t>Вилоятлар</t>
  </si>
  <si>
    <t>Қорақалпоғистон Республикаси</t>
  </si>
  <si>
    <t>Андижон</t>
  </si>
  <si>
    <t>Бухоро</t>
  </si>
  <si>
    <t>Жиззах</t>
  </si>
  <si>
    <t>Қашқадарё</t>
  </si>
  <si>
    <t>Навоий</t>
  </si>
  <si>
    <t>Наманган</t>
  </si>
  <si>
    <t>Самарқанд</t>
  </si>
  <si>
    <t>Сирдарё</t>
  </si>
  <si>
    <t>Сурхондарё</t>
  </si>
  <si>
    <t>Тошкент в.</t>
  </si>
  <si>
    <t>Фарғона</t>
  </si>
  <si>
    <t>Хоразм</t>
  </si>
  <si>
    <t>Тошкент ш.</t>
  </si>
  <si>
    <t xml:space="preserve">Бошқа ҳудуддан </t>
  </si>
  <si>
    <t>Жисмоний шахслар</t>
  </si>
  <si>
    <t>тушунтирилди</t>
  </si>
  <si>
    <t>Жумладан</t>
  </si>
  <si>
    <t>кўриб чиқилмоқда</t>
  </si>
  <si>
    <t>Мурожаатлар шакллари</t>
  </si>
  <si>
    <t>Рад этилган</t>
  </si>
  <si>
    <t xml:space="preserve">сайёр қабули </t>
  </si>
  <si>
    <t xml:space="preserve">  шахсий қабули    </t>
  </si>
  <si>
    <t>масъул ходим-ларнинг қабули</t>
  </si>
  <si>
    <t>вазирлик аппаратида   кўрилган</t>
  </si>
  <si>
    <t>ҳудудий идораларга юборилган</t>
  </si>
  <si>
    <t>тегишли идоралар ва ҳокимиятларга юборилган</t>
  </si>
  <si>
    <t>4-жадвал</t>
  </si>
  <si>
    <t>Бошқа ҳудуддан</t>
  </si>
  <si>
    <t xml:space="preserve">           Жами</t>
  </si>
  <si>
    <t xml:space="preserve"> Ўтказилган сайёр қабул сони</t>
  </si>
  <si>
    <t>Раҳбарларнинг</t>
  </si>
  <si>
    <t>такрорийлар</t>
  </si>
  <si>
    <t>муддати бузилганлар</t>
  </si>
  <si>
    <t>Виртуал қабулхонаси орқали келиб тушган мурожаатлар</t>
  </si>
  <si>
    <t>чоралар кўрилди</t>
  </si>
  <si>
    <t>Мурожаатларда кўтарилган масалалар</t>
  </si>
  <si>
    <t>Назоратга олинганлар</t>
  </si>
  <si>
    <t>ишонч телефони</t>
  </si>
  <si>
    <r>
      <t xml:space="preserve">Электрон мурожаатлар              </t>
    </r>
    <r>
      <rPr>
        <i/>
        <sz val="18"/>
        <rFont val="Times New Roman"/>
        <family val="1"/>
        <charset val="204"/>
      </rPr>
      <t xml:space="preserve">   </t>
    </r>
  </si>
  <si>
    <r>
      <t xml:space="preserve">Электрон мурожаатлар               </t>
    </r>
    <r>
      <rPr>
        <b/>
        <sz val="18"/>
        <rFont val="Times New Roman"/>
        <family val="1"/>
        <charset val="204"/>
      </rPr>
      <t xml:space="preserve"> </t>
    </r>
  </si>
  <si>
    <r>
      <t xml:space="preserve"> Электрон мурожа-атлар </t>
    </r>
    <r>
      <rPr>
        <i/>
        <sz val="16"/>
        <rFont val="Times New Roman"/>
        <family val="1"/>
        <charset val="204"/>
      </rPr>
      <t xml:space="preserve"> </t>
    </r>
  </si>
  <si>
    <t>6-жадвал</t>
  </si>
  <si>
    <t>Жавобгарлик турлари</t>
  </si>
  <si>
    <t>Интизомий жавобгарлик</t>
  </si>
  <si>
    <t>Маъмурий жавобгарлик</t>
  </si>
  <si>
    <t xml:space="preserve">Жиноий жавобгарлик </t>
  </si>
  <si>
    <t>Жарима</t>
  </si>
  <si>
    <t>Хайфсан</t>
  </si>
  <si>
    <t>Лавозимидан озод этиш</t>
  </si>
  <si>
    <t>7-жадвал</t>
  </si>
  <si>
    <t>Жисмоний шахслар бўйича</t>
  </si>
  <si>
    <t>Юридик шахслар бўйича</t>
  </si>
  <si>
    <t>Мурожаатлар сони</t>
  </si>
  <si>
    <t>Ариза</t>
  </si>
  <si>
    <t>Шикоят</t>
  </si>
  <si>
    <t>Таклиф</t>
  </si>
  <si>
    <t xml:space="preserve">Шахсий ва сайёр қабуллар                              (Оғзаки мурожаатлар) </t>
  </si>
  <si>
    <t>Вазирнинг биринчи ўринбосари (Э.Мухитдинов)</t>
  </si>
  <si>
    <t xml:space="preserve">Бандликни таҳлил қилиш, меҳнат бозорини тартибга солиш ва иш билан таъминлаш </t>
  </si>
  <si>
    <t xml:space="preserve">Бандликка кўмаклашиш жамғармаси маблағларидан самарали ва мақсадли фойдаланиш масалалари </t>
  </si>
  <si>
    <t xml:space="preserve">Меҳнат ҳақи методологияси иш хаки тулови </t>
  </si>
  <si>
    <t>Бошка масалалар</t>
  </si>
  <si>
    <t>М А Ъ Л У М О Т</t>
  </si>
  <si>
    <t xml:space="preserve">Жами мурожаатлар  </t>
  </si>
  <si>
    <t xml:space="preserve"> М А Ъ Л У М О Т</t>
  </si>
  <si>
    <t>Тегишлилиги бўйича юборилган</t>
  </si>
  <si>
    <t>Тушунтириш берилган</t>
  </si>
  <si>
    <t>Муддати бузилган</t>
  </si>
  <si>
    <t>Кўриб чиқилмоқда</t>
  </si>
  <si>
    <t>Қаноатлантирилган</t>
  </si>
  <si>
    <t>Вазирнинг ўринбосари (Н.Якубов)</t>
  </si>
  <si>
    <t>Вазирнинг ўринбосари (Б.Умурзоқов)</t>
  </si>
  <si>
    <t xml:space="preserve">Меҳнат ҳақи методологияси иш ҳақи тўлови </t>
  </si>
  <si>
    <t>Кўрмасдан қолдирилган ёки аноним деб топилган</t>
  </si>
  <si>
    <t>Вазирлар Маҳкамасидан келган</t>
  </si>
  <si>
    <t xml:space="preserve"> Халқ қабулхонаси орқали келиб тушган мурожаатлар</t>
  </si>
  <si>
    <t>Меҳнат ҳуқуқи кафолатларига риоя қилиш, меҳнатни муҳофаза қилиш ва ишлаб чиқаришда касалланганлик учун товон тўлаш масалалари</t>
  </si>
  <si>
    <t>Вазир (Н.Хусанов)</t>
  </si>
  <si>
    <t>Бошқа масалалар</t>
  </si>
  <si>
    <t>2021 й</t>
  </si>
  <si>
    <r>
      <t xml:space="preserve">Оғзаки мурожаатлар </t>
    </r>
    <r>
      <rPr>
        <i/>
        <sz val="18"/>
        <rFont val="Times New Roman"/>
        <family val="1"/>
        <charset val="204"/>
      </rPr>
      <t xml:space="preserve">(шахсий қабул, сайёр қабул, масъул ходимлар қабули ва ишонч телефон) </t>
    </r>
  </si>
  <si>
    <t>Мурожаатларда кўтарилан 
масалалар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</si>
  <si>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</si>
  <si>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</si>
  <si>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</si>
  <si>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</si>
  <si>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</si>
  <si>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</si>
  <si>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</si>
  <si>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</si>
  <si>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</si>
  <si>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</si>
  <si>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</si>
  <si>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</si>
  <si>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Тошкент шаҳри</t>
  </si>
  <si>
    <t xml:space="preserve">2021 ва 2022 йилларнинг январь - март ойларида Бандлик ва меҳнат муносабатлари вазирлиги раҳбарияти томонидан 
қабул қилинган жисмоний шахслар ва юридик шахслар вакиллари, кўриб чиқилган мурожаатлар тўғрисида </t>
  </si>
  <si>
    <t>2021 ва 2022 йилларнинг январь - март ойларида Бандлик ва меҳнат муносабатлари вазирлигига жисмоний ва юридик шахслардан 
тушган ва назоратга олинган мурожаатларни кўриб чиқиш натижалари тўғрисида</t>
  </si>
  <si>
    <t>2022 йил бўйича мурожаатларни  кўриб чиқиш ҳолатлари</t>
  </si>
  <si>
    <t xml:space="preserve">2021 ва 2022 йилларнинг январь - март ойларида Бандлик ва меҳнат муносабатлари вазирлигига жисмоний ва юридик шахслардан тушган мурожаатларнинг 
вилоятлар бўйича таққослама таҳлили тўғрисида </t>
  </si>
  <si>
    <t xml:space="preserve">2021 ва 2022 йилларнинг январь - март ойларида Бандлик ва меҳнат муносабатлари вазирлигига 
жисмоний ва юридик шахслардан тушган мурожаатларнинг масалалар ва вилоятлар бўйича таққослама таҳлили тўғрисида </t>
  </si>
  <si>
    <t xml:space="preserve"> 2021 ва 2022 йилларнинг январь - март ойларида Бандлик ва меҳнат муносабатлари вазирлигига жисмоний ва юридик шахслардан 
тушган мурожаатларнинг турлари бўйича таққослама таҳлили тўғрисида</t>
  </si>
  <si>
    <t>2022 йилнинг январь - март ойларида Бандлик ва меҳнат муносабатлари вазирлигига жисмоний ва юридик шахслардан
Ўзбекистон Республикаси Президентининг Виртуал қабулхонаси орқали тушган мурожаатлар тўғрисида</t>
  </si>
  <si>
    <t>2021 ва 2022 йилларнинг январь - март ойларида Бандлик ва меҳнат муносабатлари вазирлигида
жисмоний ва юридик шахсларнинг мурожаатларини кўриб чиқишда раҳбар ва масъул ходимлар  томонидан камчиликлар 
ва қонунбузарликларга йўл қўйилганлиги учун жавобгарликка тортилганлик тўғрисида</t>
  </si>
  <si>
    <t>2022 й</t>
  </si>
  <si>
    <t>2022 йилда тушган мурожаатлар бўйича</t>
  </si>
  <si>
    <t xml:space="preserve">Кўрмасдан қолдирилган ёки аноним деб топилган </t>
  </si>
  <si>
    <t>Қаноатлан-тирилган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</si>
</sst>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22"/>
      <name val="Times New Roman"/>
      <family val="1"/>
      <charset val="204"/>
    </font>
    <font>
      <b/>
      <sz val="3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i/>
      <sz val="28"/>
      <name val="Times New Roman"/>
      <family val="1"/>
      <charset val="204"/>
    </font>
    <font>
      <i/>
      <sz val="24"/>
      <name val="Times New Roman"/>
      <family val="1"/>
      <charset val="204"/>
    </font>
    <font>
      <sz val="30"/>
      <name val="Times New Roman"/>
      <family val="1"/>
      <charset val="204"/>
    </font>
    <font>
      <i/>
      <sz val="3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12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5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 wrapText="1"/>
    </xf>
    <xf numFmtId="0" fontId="15" fillId="0" borderId="0" xfId="0" applyFont="1"/>
    <xf numFmtId="0" fontId="11" fillId="0" borderId="0" xfId="0" applyFont="1"/>
    <xf numFmtId="0" fontId="28" fillId="0" borderId="0" xfId="0" applyFont="1"/>
    <xf numFmtId="49" fontId="17" fillId="0" borderId="0" xfId="0" applyNumberFormat="1" applyFont="1"/>
    <xf numFmtId="0" fontId="17" fillId="0" borderId="0" xfId="0" applyFont="1"/>
    <xf numFmtId="0" fontId="18" fillId="0" borderId="0" xfId="0" applyFont="1"/>
    <xf numFmtId="0" fontId="20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3" fillId="0" borderId="0" xfId="0" applyFont="1" applyBorder="1"/>
    <xf numFmtId="0" fontId="23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vertical="top"/>
    </xf>
    <xf numFmtId="0" fontId="9" fillId="2" borderId="0" xfId="0" applyNumberFormat="1" applyFont="1" applyFill="1"/>
    <xf numFmtId="0" fontId="3" fillId="2" borderId="0" xfId="0" applyNumberFormat="1" applyFont="1" applyFill="1"/>
    <xf numFmtId="0" fontId="6" fillId="2" borderId="0" xfId="0" applyNumberFormat="1" applyFont="1" applyFill="1"/>
    <xf numFmtId="0" fontId="10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/>
    <xf numFmtId="1" fontId="3" fillId="0" borderId="0" xfId="0" applyNumberFormat="1" applyFont="1"/>
    <xf numFmtId="0" fontId="2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31" fillId="0" borderId="0" xfId="0" applyFont="1"/>
    <xf numFmtId="0" fontId="6" fillId="0" borderId="0" xfId="0" applyFont="1"/>
    <xf numFmtId="0" fontId="2" fillId="2" borderId="0" xfId="0" applyFont="1" applyFill="1"/>
    <xf numFmtId="0" fontId="14" fillId="0" borderId="0" xfId="0" applyFont="1"/>
    <xf numFmtId="0" fontId="2" fillId="3" borderId="0" xfId="0" applyFont="1" applyFill="1"/>
    <xf numFmtId="0" fontId="17" fillId="3" borderId="0" xfId="0" applyFont="1" applyFill="1"/>
    <xf numFmtId="0" fontId="31" fillId="0" borderId="0" xfId="0" applyFont="1" applyAlignment="1">
      <alignment wrapText="1"/>
    </xf>
    <xf numFmtId="0" fontId="31" fillId="0" borderId="0" xfId="0" applyFont="1" applyBorder="1"/>
    <xf numFmtId="0" fontId="23" fillId="0" borderId="0" xfId="0" applyFont="1" applyAlignment="1">
      <alignment horizontal="right" wrapText="1"/>
    </xf>
    <xf numFmtId="0" fontId="31" fillId="0" borderId="0" xfId="0" applyFont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wrapText="1"/>
    </xf>
    <xf numFmtId="1" fontId="8" fillId="0" borderId="0" xfId="0" applyNumberFormat="1" applyFont="1"/>
    <xf numFmtId="1" fontId="3" fillId="0" borderId="0" xfId="0" applyNumberFormat="1" applyFont="1"/>
    <xf numFmtId="1" fontId="3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29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 indent="1"/>
    </xf>
    <xf numFmtId="0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34" fillId="2" borderId="11" xfId="0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5" fillId="3" borderId="4" xfId="0" applyNumberFormat="1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7" fillId="3" borderId="35" xfId="0" applyNumberFormat="1" applyFont="1" applyFill="1" applyBorder="1" applyAlignment="1">
      <alignment horizontal="center" vertical="center" wrapText="1"/>
    </xf>
    <xf numFmtId="0" fontId="7" fillId="3" borderId="34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32" fillId="3" borderId="34" xfId="0" applyFont="1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32" fillId="4" borderId="16" xfId="0" applyFont="1" applyFill="1" applyBorder="1" applyAlignment="1">
      <alignment horizontal="center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5" fillId="4" borderId="25" xfId="0" applyNumberFormat="1" applyFont="1" applyFill="1" applyBorder="1" applyAlignment="1">
      <alignment horizontal="center" vertical="center" wrapText="1"/>
    </xf>
    <xf numFmtId="0" fontId="25" fillId="4" borderId="26" xfId="0" applyNumberFormat="1" applyFont="1" applyFill="1" applyBorder="1" applyAlignment="1">
      <alignment horizontal="center" vertical="center" wrapText="1"/>
    </xf>
    <xf numFmtId="0" fontId="25" fillId="4" borderId="20" xfId="0" applyNumberFormat="1" applyFont="1" applyFill="1" applyBorder="1" applyAlignment="1">
      <alignment horizontal="center" vertical="center" wrapText="1"/>
    </xf>
    <xf numFmtId="0" fontId="25" fillId="4" borderId="42" xfId="0" applyNumberFormat="1" applyFont="1" applyFill="1" applyBorder="1" applyAlignment="1">
      <alignment horizontal="center" vertical="center" wrapText="1"/>
    </xf>
    <xf numFmtId="0" fontId="6" fillId="4" borderId="25" xfId="0" applyNumberFormat="1" applyFont="1" applyFill="1" applyBorder="1" applyAlignment="1">
      <alignment horizontal="center" vertical="center" wrapText="1"/>
    </xf>
    <xf numFmtId="0" fontId="6" fillId="4" borderId="26" xfId="0" applyNumberFormat="1" applyFont="1" applyFill="1" applyBorder="1" applyAlignment="1">
      <alignment horizontal="center" vertical="center" wrapText="1"/>
    </xf>
    <xf numFmtId="0" fontId="6" fillId="4" borderId="20" xfId="0" applyNumberFormat="1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1" fontId="10" fillId="4" borderId="45" xfId="0" applyNumberFormat="1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/>
    </xf>
    <xf numFmtId="1" fontId="9" fillId="2" borderId="43" xfId="0" applyNumberFormat="1" applyFont="1" applyFill="1" applyBorder="1" applyAlignment="1">
      <alignment horizontal="center" vertical="center" wrapText="1"/>
    </xf>
    <xf numFmtId="0" fontId="9" fillId="2" borderId="43" xfId="0" applyNumberFormat="1" applyFont="1" applyFill="1" applyBorder="1" applyAlignment="1">
      <alignment horizontal="center" vertical="center" wrapText="1"/>
    </xf>
    <xf numFmtId="0" fontId="9" fillId="2" borderId="43" xfId="0" applyNumberFormat="1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1" fontId="9" fillId="2" borderId="44" xfId="0" applyNumberFormat="1" applyFont="1" applyFill="1" applyBorder="1" applyAlignment="1">
      <alignment horizontal="center" vertical="center" wrapText="1"/>
    </xf>
    <xf numFmtId="0" fontId="34" fillId="2" borderId="44" xfId="0" applyFont="1" applyFill="1" applyBorder="1" applyAlignment="1">
      <alignment horizontal="center" vertical="center"/>
    </xf>
    <xf numFmtId="0" fontId="34" fillId="2" borderId="44" xfId="0" applyNumberFormat="1" applyFont="1" applyFill="1" applyBorder="1" applyAlignment="1">
      <alignment horizontal="center" vertical="center" wrapText="1"/>
    </xf>
    <xf numFmtId="0" fontId="34" fillId="2" borderId="44" xfId="0" applyNumberFormat="1" applyFont="1" applyFill="1" applyBorder="1" applyAlignment="1">
      <alignment horizontal="center" vertical="center"/>
    </xf>
    <xf numFmtId="0" fontId="34" fillId="2" borderId="13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" fillId="4" borderId="16" xfId="0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1" fontId="17" fillId="0" borderId="0" xfId="0" applyNumberFormat="1" applyFont="1"/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43" xfId="0" applyNumberFormat="1" applyFont="1" applyFill="1" applyBorder="1" applyAlignment="1">
      <alignment horizontal="left" vertical="center" wrapText="1" indent="1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 inden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44" xfId="0" applyNumberFormat="1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6" fillId="2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5" fillId="2" borderId="16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9" fillId="2" borderId="43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44" xfId="0" applyNumberFormat="1" applyFont="1" applyFill="1" applyBorder="1" applyAlignment="1">
      <alignment horizontal="center" vertical="center"/>
    </xf>
    <xf numFmtId="0" fontId="34" fillId="2" borderId="43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1" fontId="2" fillId="0" borderId="0" xfId="0" applyNumberFormat="1" applyFont="1"/>
    <xf numFmtId="1" fontId="34" fillId="2" borderId="43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1" fontId="34" fillId="2" borderId="44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left" vertical="center" wrapText="1" indent="1"/>
    </xf>
    <xf numFmtId="1" fontId="2" fillId="2" borderId="43" xfId="0" applyNumberFormat="1" applyFont="1" applyFill="1" applyBorder="1" applyAlignment="1">
      <alignment horizontal="center" vertical="center"/>
    </xf>
    <xf numFmtId="1" fontId="2" fillId="2" borderId="43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44" xfId="0" applyNumberFormat="1" applyFont="1" applyFill="1" applyBorder="1" applyAlignment="1">
      <alignment horizontal="left" vertical="center" wrapText="1" indent="1"/>
    </xf>
    <xf numFmtId="1" fontId="2" fillId="2" borderId="44" xfId="0" applyNumberFormat="1" applyFont="1" applyFill="1" applyBorder="1" applyAlignment="1">
      <alignment horizontal="center" vertical="center"/>
    </xf>
    <xf numFmtId="1" fontId="2" fillId="2" borderId="44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3" fillId="2" borderId="43" xfId="0" applyNumberFormat="1" applyFont="1" applyFill="1" applyBorder="1" applyAlignment="1">
      <alignment horizontal="left" vertical="center" wrapText="1" indent="1"/>
    </xf>
    <xf numFmtId="1" fontId="3" fillId="2" borderId="43" xfId="0" applyNumberFormat="1" applyFont="1" applyFill="1" applyBorder="1" applyAlignment="1">
      <alignment horizontal="center" vertical="center"/>
    </xf>
    <xf numFmtId="1" fontId="29" fillId="2" borderId="43" xfId="0" applyNumberFormat="1" applyFont="1" applyFill="1" applyBorder="1" applyAlignment="1">
      <alignment horizontal="center" vertical="center" wrapText="1"/>
    </xf>
    <xf numFmtId="1" fontId="29" fillId="2" borderId="43" xfId="0" applyNumberFormat="1" applyFont="1" applyFill="1" applyBorder="1" applyAlignment="1">
      <alignment horizontal="center" vertical="center"/>
    </xf>
    <xf numFmtId="1" fontId="29" fillId="2" borderId="9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 wrapText="1" indent="1"/>
    </xf>
    <xf numFmtId="1" fontId="3" fillId="2" borderId="1" xfId="0" applyNumberFormat="1" applyFont="1" applyFill="1" applyBorder="1" applyAlignment="1">
      <alignment horizontal="center" vertical="center"/>
    </xf>
    <xf numFmtId="1" fontId="29" fillId="2" borderId="1" xfId="0" applyNumberFormat="1" applyFont="1" applyFill="1" applyBorder="1" applyAlignment="1">
      <alignment horizontal="center" vertical="center"/>
    </xf>
    <xf numFmtId="1" fontId="29" fillId="2" borderId="11" xfId="0" applyNumberFormat="1" applyFont="1" applyFill="1" applyBorder="1" applyAlignment="1">
      <alignment horizontal="center" vertical="center"/>
    </xf>
    <xf numFmtId="0" fontId="2" fillId="2" borderId="44" xfId="0" applyNumberFormat="1" applyFont="1" applyFill="1" applyBorder="1" applyAlignment="1">
      <alignment horizontal="left" vertical="center" wrapText="1" indent="2"/>
    </xf>
    <xf numFmtId="1" fontId="3" fillId="2" borderId="44" xfId="0" applyNumberFormat="1" applyFont="1" applyFill="1" applyBorder="1" applyAlignment="1">
      <alignment horizontal="center" vertical="center"/>
    </xf>
    <xf numFmtId="1" fontId="29" fillId="2" borderId="44" xfId="0" applyNumberFormat="1" applyFont="1" applyFill="1" applyBorder="1" applyAlignment="1">
      <alignment horizontal="center" vertical="center" wrapText="1"/>
    </xf>
    <xf numFmtId="1" fontId="29" fillId="2" borderId="44" xfId="0" applyNumberFormat="1" applyFont="1" applyFill="1" applyBorder="1" applyAlignment="1">
      <alignment horizontal="center" vertical="center"/>
    </xf>
    <xf numFmtId="1" fontId="29" fillId="2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2" fillId="2" borderId="0" xfId="0" applyNumberFormat="1" applyFont="1" applyFill="1"/>
    <xf numFmtId="1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1" fontId="3" fillId="2" borderId="43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1" fontId="3" fillId="2" borderId="44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27" fillId="4" borderId="25" xfId="0" applyNumberFormat="1" applyFont="1" applyFill="1" applyBorder="1" applyAlignment="1">
      <alignment horizontal="center" vertical="center" wrapText="1"/>
    </xf>
    <xf numFmtId="0" fontId="27" fillId="4" borderId="26" xfId="0" applyNumberFormat="1" applyFont="1" applyFill="1" applyBorder="1" applyAlignment="1">
      <alignment horizontal="center" vertical="center" wrapText="1"/>
    </xf>
    <xf numFmtId="0" fontId="27" fillId="4" borderId="20" xfId="0" applyNumberFormat="1" applyFont="1" applyFill="1" applyBorder="1" applyAlignment="1">
      <alignment horizontal="center" vertical="center" wrapText="1"/>
    </xf>
    <xf numFmtId="1" fontId="4" fillId="4" borderId="45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 wrapText="1"/>
    </xf>
    <xf numFmtId="0" fontId="29" fillId="2" borderId="43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29" fillId="2" borderId="44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3" borderId="27" xfId="0" applyNumberFormat="1" applyFont="1" applyFill="1" applyBorder="1" applyAlignment="1">
      <alignment horizontal="center" vertical="center" wrapText="1"/>
    </xf>
    <xf numFmtId="0" fontId="5" fillId="3" borderId="28" xfId="0" applyNumberFormat="1" applyFont="1" applyFill="1" applyBorder="1" applyAlignment="1">
      <alignment horizontal="center" vertical="center" wrapText="1"/>
    </xf>
    <xf numFmtId="0" fontId="5" fillId="3" borderId="29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0" fontId="5" fillId="3" borderId="27" xfId="0" applyNumberFormat="1" applyFont="1" applyFill="1" applyBorder="1" applyAlignment="1">
      <alignment horizontal="center" vertical="center" textRotation="90" wrapText="1"/>
    </xf>
    <xf numFmtId="0" fontId="5" fillId="3" borderId="28" xfId="0" applyNumberFormat="1" applyFont="1" applyFill="1" applyBorder="1" applyAlignment="1">
      <alignment horizontal="center" vertical="center" textRotation="90" wrapText="1"/>
    </xf>
    <xf numFmtId="0" fontId="5" fillId="3" borderId="29" xfId="0" applyNumberFormat="1" applyFont="1" applyFill="1" applyBorder="1" applyAlignment="1">
      <alignment horizontal="center" vertical="center" textRotation="90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32" xfId="0" applyNumberFormat="1" applyFont="1" applyFill="1" applyBorder="1" applyAlignment="1">
      <alignment horizontal="center" vertical="center" textRotation="90" wrapText="1"/>
    </xf>
    <xf numFmtId="0" fontId="5" fillId="3" borderId="33" xfId="0" applyNumberFormat="1" applyFont="1" applyFill="1" applyBorder="1" applyAlignment="1">
      <alignment horizontal="center" vertical="center" textRotation="90" wrapText="1"/>
    </xf>
    <xf numFmtId="0" fontId="5" fillId="3" borderId="30" xfId="0" applyNumberFormat="1" applyFont="1" applyFill="1" applyBorder="1" applyAlignment="1">
      <alignment horizontal="center" vertical="center" textRotation="90" wrapText="1"/>
    </xf>
    <xf numFmtId="0" fontId="4" fillId="4" borderId="46" xfId="0" applyNumberFormat="1" applyFont="1" applyFill="1" applyBorder="1" applyAlignment="1">
      <alignment horizontal="center" vertical="center" wrapText="1"/>
    </xf>
    <xf numFmtId="0" fontId="4" fillId="4" borderId="48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5" fillId="3" borderId="18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1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6" xfId="0" applyNumberFormat="1" applyFont="1" applyFill="1" applyBorder="1" applyAlignment="1">
      <alignment horizontal="center" vertical="center" wrapText="1"/>
    </xf>
    <xf numFmtId="0" fontId="10" fillId="3" borderId="7" xfId="0" applyNumberFormat="1" applyFont="1" applyFill="1" applyBorder="1" applyAlignment="1">
      <alignment horizontal="center" vertical="center" wrapText="1"/>
    </xf>
    <xf numFmtId="0" fontId="10" fillId="3" borderId="39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0" fillId="3" borderId="8" xfId="0" applyNumberFormat="1" applyFont="1" applyFill="1" applyBorder="1" applyAlignment="1">
      <alignment horizontal="center" vertical="center" wrapText="1"/>
    </xf>
    <xf numFmtId="0" fontId="10" fillId="3" borderId="9" xfId="0" applyNumberFormat="1" applyFont="1" applyFill="1" applyBorder="1" applyAlignment="1">
      <alignment horizontal="center" vertical="center" wrapText="1"/>
    </xf>
    <xf numFmtId="0" fontId="10" fillId="3" borderId="12" xfId="0" applyNumberFormat="1" applyFont="1" applyFill="1" applyBorder="1" applyAlignment="1">
      <alignment horizontal="center" vertical="center" wrapText="1"/>
    </xf>
    <xf numFmtId="0" fontId="10" fillId="3" borderId="13" xfId="0" applyNumberFormat="1" applyFont="1" applyFill="1" applyBorder="1" applyAlignment="1">
      <alignment horizontal="center" vertical="center" wrapText="1"/>
    </xf>
    <xf numFmtId="0" fontId="9" fillId="3" borderId="24" xfId="0" applyNumberFormat="1" applyFont="1" applyFill="1" applyBorder="1" applyAlignment="1">
      <alignment horizontal="center" vertical="center" wrapText="1"/>
    </xf>
    <xf numFmtId="0" fontId="9" fillId="3" borderId="37" xfId="0" applyNumberFormat="1" applyFont="1" applyFill="1" applyBorder="1" applyAlignment="1">
      <alignment horizontal="center" vertical="center" wrapText="1"/>
    </xf>
    <xf numFmtId="0" fontId="4" fillId="3" borderId="39" xfId="0" applyNumberFormat="1" applyFont="1" applyFill="1" applyBorder="1" applyAlignment="1">
      <alignment horizontal="center" vertical="center" textRotation="90" wrapText="1"/>
    </xf>
    <xf numFmtId="0" fontId="4" fillId="3" borderId="28" xfId="0" applyNumberFormat="1" applyFont="1" applyFill="1" applyBorder="1" applyAlignment="1">
      <alignment horizontal="center" vertical="center" textRotation="90" wrapText="1"/>
    </xf>
    <xf numFmtId="0" fontId="4" fillId="3" borderId="29" xfId="0" applyNumberFormat="1" applyFont="1" applyFill="1" applyBorder="1" applyAlignment="1">
      <alignment horizontal="center" vertical="center" textRotation="90" wrapText="1"/>
    </xf>
    <xf numFmtId="0" fontId="2" fillId="3" borderId="39" xfId="0" applyNumberFormat="1" applyFont="1" applyFill="1" applyBorder="1" applyAlignment="1">
      <alignment horizontal="center" vertical="center" wrapText="1"/>
    </xf>
    <xf numFmtId="0" fontId="2" fillId="3" borderId="29" xfId="0" applyNumberFormat="1" applyFont="1" applyFill="1" applyBorder="1" applyAlignment="1">
      <alignment horizontal="center" vertical="center" wrapText="1"/>
    </xf>
    <xf numFmtId="0" fontId="10" fillId="4" borderId="15" xfId="0" applyNumberFormat="1" applyFont="1" applyFill="1" applyBorder="1" applyAlignment="1">
      <alignment horizontal="left" vertical="center" wrapText="1"/>
    </xf>
    <xf numFmtId="0" fontId="10" fillId="4" borderId="17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10" fillId="3" borderId="10" xfId="0" applyNumberFormat="1" applyFont="1" applyFill="1" applyBorder="1" applyAlignment="1">
      <alignment horizontal="center" vertical="center" wrapText="1"/>
    </xf>
    <xf numFmtId="0" fontId="10" fillId="3" borderId="11" xfId="0" applyNumberFormat="1" applyFont="1" applyFill="1" applyBorder="1" applyAlignment="1">
      <alignment horizontal="center" vertical="center" wrapText="1"/>
    </xf>
    <xf numFmtId="0" fontId="4" fillId="3" borderId="40" xfId="0" applyNumberFormat="1" applyFont="1" applyFill="1" applyBorder="1" applyAlignment="1">
      <alignment horizontal="center" vertical="center" textRotation="90" wrapText="1"/>
    </xf>
    <xf numFmtId="0" fontId="4" fillId="3" borderId="38" xfId="0" applyNumberFormat="1" applyFont="1" applyFill="1" applyBorder="1" applyAlignment="1">
      <alignment horizontal="center" vertical="center" textRotation="90" wrapText="1"/>
    </xf>
    <xf numFmtId="0" fontId="10" fillId="3" borderId="21" xfId="0" applyNumberFormat="1" applyFont="1" applyFill="1" applyBorder="1" applyAlignment="1">
      <alignment horizontal="center" vertical="center" wrapText="1"/>
    </xf>
    <xf numFmtId="0" fontId="10" fillId="3" borderId="24" xfId="0" applyNumberFormat="1" applyFont="1" applyFill="1" applyBorder="1" applyAlignment="1">
      <alignment horizontal="center" vertical="center" wrapText="1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3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3" borderId="40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4" fillId="4" borderId="15" xfId="0" applyNumberFormat="1" applyFont="1" applyFill="1" applyBorder="1" applyAlignment="1">
      <alignment horizontal="left" vertical="center" wrapText="1"/>
    </xf>
    <xf numFmtId="0" fontId="4" fillId="4" borderId="16" xfId="0" applyNumberFormat="1" applyFont="1" applyFill="1" applyBorder="1" applyAlignment="1">
      <alignment horizontal="left" vertical="center" wrapText="1"/>
    </xf>
    <xf numFmtId="0" fontId="4" fillId="3" borderId="5" xfId="0" applyNumberFormat="1" applyFont="1" applyFill="1" applyBorder="1" applyAlignment="1">
      <alignment horizontal="center" vertical="center" textRotation="90" wrapText="1"/>
    </xf>
    <xf numFmtId="0" fontId="4" fillId="3" borderId="7" xfId="0" applyNumberFormat="1" applyFont="1" applyFill="1" applyBorder="1" applyAlignment="1">
      <alignment horizontal="center" vertical="center" textRotation="90" wrapText="1"/>
    </xf>
    <xf numFmtId="0" fontId="1" fillId="3" borderId="27" xfId="0" applyNumberFormat="1" applyFont="1" applyFill="1" applyBorder="1" applyAlignment="1">
      <alignment horizontal="center" vertical="center" wrapText="1"/>
    </xf>
    <xf numFmtId="0" fontId="1" fillId="3" borderId="29" xfId="0" applyNumberFormat="1" applyFont="1" applyFill="1" applyBorder="1" applyAlignment="1">
      <alignment horizontal="center" vertical="center" wrapText="1"/>
    </xf>
    <xf numFmtId="0" fontId="10" fillId="3" borderId="27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center" vertical="center" wrapText="1"/>
    </xf>
    <xf numFmtId="0" fontId="4" fillId="3" borderId="42" xfId="0" applyNumberFormat="1" applyFont="1" applyFill="1" applyBorder="1" applyAlignment="1">
      <alignment horizontal="center" vertical="center" textRotation="90" wrapText="1"/>
    </xf>
    <xf numFmtId="0" fontId="4" fillId="3" borderId="41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4" fillId="2" borderId="0" xfId="0" applyNumberFormat="1" applyFont="1" applyFill="1" applyAlignment="1">
      <alignment horizontal="center" vertical="top" wrapText="1"/>
    </xf>
    <xf numFmtId="0" fontId="4" fillId="2" borderId="0" xfId="0" applyNumberFormat="1" applyFont="1" applyFill="1" applyAlignment="1">
      <alignment horizontal="center" vertical="center" wrapText="1"/>
    </xf>
    <xf numFmtId="0" fontId="26" fillId="2" borderId="0" xfId="0" applyNumberFormat="1" applyFont="1" applyFill="1" applyBorder="1" applyAlignment="1">
      <alignment horizontal="right" vertical="center" wrapText="1"/>
    </xf>
    <xf numFmtId="0" fontId="1" fillId="3" borderId="28" xfId="0" applyNumberFormat="1" applyFont="1" applyFill="1" applyBorder="1" applyAlignment="1">
      <alignment horizontal="center" vertical="center" wrapText="1"/>
    </xf>
    <xf numFmtId="0" fontId="1" fillId="3" borderId="19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14" xfId="0" applyNumberFormat="1" applyFont="1" applyFill="1" applyBorder="1" applyAlignment="1">
      <alignment horizontal="center" vertical="center" wrapText="1"/>
    </xf>
    <xf numFmtId="0" fontId="1" fillId="3" borderId="42" xfId="0" applyNumberFormat="1" applyFont="1" applyFill="1" applyBorder="1" applyAlignment="1">
      <alignment horizontal="center" vertical="center" wrapText="1"/>
    </xf>
    <xf numFmtId="0" fontId="1" fillId="3" borderId="26" xfId="0" applyNumberFormat="1" applyFont="1" applyFill="1" applyBorder="1" applyAlignment="1">
      <alignment horizontal="center" vertical="center" wrapText="1"/>
    </xf>
    <xf numFmtId="0" fontId="1" fillId="3" borderId="20" xfId="0" applyNumberFormat="1" applyFont="1" applyFill="1" applyBorder="1" applyAlignment="1">
      <alignment horizontal="center" vertical="center" wrapText="1"/>
    </xf>
    <xf numFmtId="0" fontId="1" fillId="3" borderId="24" xfId="0" applyNumberFormat="1" applyFont="1" applyFill="1" applyBorder="1" applyAlignment="1">
      <alignment horizontal="center" vertical="center" wrapText="1"/>
    </xf>
    <xf numFmtId="0" fontId="1" fillId="3" borderId="23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21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0" fontId="1" fillId="3" borderId="11" xfId="0" applyNumberFormat="1" applyFont="1" applyFill="1" applyBorder="1" applyAlignment="1">
      <alignment horizontal="center" vertical="center" wrapText="1"/>
    </xf>
    <xf numFmtId="0" fontId="1" fillId="3" borderId="12" xfId="0" applyNumberFormat="1" applyFont="1" applyFill="1" applyBorder="1" applyAlignment="1">
      <alignment horizontal="center" vertical="center" wrapText="1"/>
    </xf>
    <xf numFmtId="0" fontId="1" fillId="3" borderId="13" xfId="0" applyNumberFormat="1" applyFont="1" applyFill="1" applyBorder="1" applyAlignment="1">
      <alignment horizontal="center" vertical="center" wrapText="1"/>
    </xf>
    <xf numFmtId="0" fontId="4" fillId="4" borderId="47" xfId="0" applyNumberFormat="1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2" fillId="3" borderId="27" xfId="0" applyFont="1" applyFill="1" applyBorder="1" applyAlignment="1">
      <alignment horizontal="center" vertical="center" wrapText="1"/>
    </xf>
    <xf numFmtId="0" fontId="32" fillId="3" borderId="2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3" borderId="7" xfId="0" applyFill="1" applyBorder="1"/>
    <xf numFmtId="0" fontId="10" fillId="2" borderId="25" xfId="0" applyFont="1" applyFill="1" applyBorder="1" applyAlignment="1">
      <alignment horizontal="center" vertical="center"/>
    </xf>
    <xf numFmtId="0" fontId="0" fillId="2" borderId="26" xfId="0" applyFill="1" applyBorder="1"/>
    <xf numFmtId="0" fontId="0" fillId="2" borderId="20" xfId="0" applyFill="1" applyBorder="1"/>
    <xf numFmtId="0" fontId="0" fillId="3" borderId="6" xfId="0" applyFill="1" applyBorder="1"/>
    <xf numFmtId="0" fontId="0" fillId="3" borderId="9" xfId="0" applyFill="1" applyBorder="1"/>
    <xf numFmtId="0" fontId="0" fillId="3" borderId="12" xfId="0" applyFill="1" applyBorder="1"/>
    <xf numFmtId="0" fontId="0" fillId="3" borderId="13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63"/>
  <sheetViews>
    <sheetView view="pageBreakPreview" zoomScale="70" zoomScaleNormal="70" zoomScaleSheetLayoutView="70" workbookViewId="0">
      <selection activeCell="F12" sqref="F12:F14"/>
    </sheetView>
  </sheetViews>
  <sheetFormatPr defaultRowHeight="27.75" x14ac:dyDescent="0.4"/>
  <cols>
    <col min="1" max="1" width="6.7109375" style="8" customWidth="1"/>
    <col min="2" max="2" width="69.7109375" style="8" customWidth="1"/>
    <col min="3" max="5" width="20.7109375" style="8" customWidth="1"/>
    <col min="6" max="6" width="22.42578125" style="8" customWidth="1"/>
    <col min="7" max="10" width="20.7109375" style="8" customWidth="1"/>
    <col min="11" max="11" width="9.85546875" style="8" bestFit="1" customWidth="1"/>
    <col min="12" max="12" width="12.140625" style="8" bestFit="1" customWidth="1"/>
    <col min="13" max="13" width="9.140625" style="8"/>
    <col min="14" max="14" width="10.7109375" style="8" bestFit="1" customWidth="1"/>
    <col min="15" max="17" width="9.140625" style="8"/>
    <col min="18" max="18" width="10.7109375" style="8" bestFit="1" customWidth="1"/>
    <col min="19" max="19" width="9.140625" style="8"/>
    <col min="20" max="20" width="10.7109375" style="8" bestFit="1" customWidth="1"/>
    <col min="21" max="16384" width="9.140625" style="8"/>
  </cols>
  <sheetData>
    <row r="1" spans="1:14" x14ac:dyDescent="0.4">
      <c r="B1" s="12"/>
      <c r="C1" s="12"/>
      <c r="D1" s="12"/>
      <c r="E1" s="12"/>
      <c r="F1" s="12"/>
      <c r="J1" s="39" t="s">
        <v>1</v>
      </c>
    </row>
    <row r="2" spans="1:14" ht="60.6" customHeight="1" x14ac:dyDescent="0.4">
      <c r="A2" s="208" t="s">
        <v>115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4" x14ac:dyDescent="0.4">
      <c r="A3" s="229" t="s">
        <v>82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14" ht="28.5" thickBot="1" x14ac:dyDescent="0.45">
      <c r="A4" s="9"/>
      <c r="B4" s="9"/>
      <c r="C4" s="9"/>
      <c r="D4" s="221"/>
      <c r="E4" s="221"/>
      <c r="F4" s="221"/>
      <c r="G4" s="222"/>
      <c r="H4" s="9"/>
      <c r="I4" s="9"/>
      <c r="J4" s="9"/>
    </row>
    <row r="5" spans="1:14" ht="32.450000000000003" customHeight="1" thickBot="1" x14ac:dyDescent="0.45">
      <c r="A5" s="218" t="s">
        <v>0</v>
      </c>
      <c r="B5" s="223" t="s">
        <v>17</v>
      </c>
      <c r="C5" s="209" t="s">
        <v>11</v>
      </c>
      <c r="D5" s="210"/>
      <c r="E5" s="226" t="s">
        <v>38</v>
      </c>
      <c r="F5" s="227"/>
      <c r="G5" s="227"/>
      <c r="H5" s="227"/>
      <c r="I5" s="227"/>
      <c r="J5" s="228"/>
    </row>
    <row r="6" spans="1:14" ht="36" hidden="1" customHeight="1" thickBot="1" x14ac:dyDescent="0.45">
      <c r="A6" s="219"/>
      <c r="B6" s="224"/>
      <c r="C6" s="211"/>
      <c r="D6" s="212"/>
      <c r="E6" s="71"/>
      <c r="F6" s="72"/>
      <c r="G6" s="72"/>
      <c r="H6" s="72"/>
      <c r="I6" s="72"/>
      <c r="J6" s="73"/>
    </row>
    <row r="7" spans="1:14" ht="33" customHeight="1" x14ac:dyDescent="0.4">
      <c r="A7" s="219"/>
      <c r="B7" s="224"/>
      <c r="C7" s="211"/>
      <c r="D7" s="212"/>
      <c r="E7" s="209" t="s">
        <v>76</v>
      </c>
      <c r="F7" s="215"/>
      <c r="G7" s="209" t="s">
        <v>8</v>
      </c>
      <c r="H7" s="215"/>
      <c r="I7" s="209" t="s">
        <v>59</v>
      </c>
      <c r="J7" s="215"/>
    </row>
    <row r="8" spans="1:14" ht="52.9" customHeight="1" thickBot="1" x14ac:dyDescent="0.45">
      <c r="A8" s="219"/>
      <c r="B8" s="224"/>
      <c r="C8" s="213"/>
      <c r="D8" s="214"/>
      <c r="E8" s="216"/>
      <c r="F8" s="217"/>
      <c r="G8" s="216"/>
      <c r="H8" s="217"/>
      <c r="I8" s="216"/>
      <c r="J8" s="217"/>
    </row>
    <row r="9" spans="1:14" ht="33" customHeight="1" thickBot="1" x14ac:dyDescent="0.45">
      <c r="A9" s="220"/>
      <c r="B9" s="225"/>
      <c r="C9" s="74" t="s">
        <v>99</v>
      </c>
      <c r="D9" s="74" t="s">
        <v>123</v>
      </c>
      <c r="E9" s="74" t="s">
        <v>99</v>
      </c>
      <c r="F9" s="74" t="s">
        <v>123</v>
      </c>
      <c r="G9" s="74" t="s">
        <v>99</v>
      </c>
      <c r="H9" s="74" t="s">
        <v>123</v>
      </c>
      <c r="I9" s="74" t="s">
        <v>99</v>
      </c>
      <c r="J9" s="74" t="s">
        <v>123</v>
      </c>
    </row>
    <row r="10" spans="1:14" ht="28.5" thickBot="1" x14ac:dyDescent="0.45">
      <c r="A10" s="182">
        <v>1</v>
      </c>
      <c r="B10" s="183">
        <v>2</v>
      </c>
      <c r="C10" s="183">
        <v>3</v>
      </c>
      <c r="D10" s="183">
        <v>4</v>
      </c>
      <c r="E10" s="183">
        <v>5</v>
      </c>
      <c r="F10" s="183">
        <v>6</v>
      </c>
      <c r="G10" s="183">
        <v>7</v>
      </c>
      <c r="H10" s="183">
        <v>8</v>
      </c>
      <c r="I10" s="183">
        <v>9</v>
      </c>
      <c r="J10" s="184">
        <v>10</v>
      </c>
    </row>
    <row r="11" spans="1:14" ht="49.9" customHeight="1" x14ac:dyDescent="0.4">
      <c r="A11" s="185">
        <v>1</v>
      </c>
      <c r="B11" s="186" t="s">
        <v>97</v>
      </c>
      <c r="C11" s="187">
        <f>SUM(E11+G11+I11)</f>
        <v>85</v>
      </c>
      <c r="D11" s="187">
        <f>SUM(F11+H11+J11)</f>
        <v>30</v>
      </c>
      <c r="E11" s="187">
        <v>12</v>
      </c>
      <c r="F11" s="187">
        <v>3</v>
      </c>
      <c r="G11" s="187">
        <v>45</v>
      </c>
      <c r="H11" s="187">
        <v>14</v>
      </c>
      <c r="I11" s="187">
        <v>28</v>
      </c>
      <c r="J11" s="188">
        <v>13</v>
      </c>
      <c r="N11" s="52"/>
    </row>
    <row r="12" spans="1:14" ht="49.9" customHeight="1" x14ac:dyDescent="0.4">
      <c r="A12" s="189">
        <v>2</v>
      </c>
      <c r="B12" s="61" t="s">
        <v>77</v>
      </c>
      <c r="C12" s="54">
        <f t="shared" ref="C12:C14" si="0">SUM(E12+G12+I12)</f>
        <v>192</v>
      </c>
      <c r="D12" s="54">
        <f t="shared" ref="D12:D14" si="1">SUM(F12+H12+J12)</f>
        <v>206</v>
      </c>
      <c r="E12" s="54">
        <v>4</v>
      </c>
      <c r="F12" s="54">
        <v>14</v>
      </c>
      <c r="G12" s="54">
        <v>112</v>
      </c>
      <c r="H12" s="54">
        <v>66</v>
      </c>
      <c r="I12" s="54">
        <v>76</v>
      </c>
      <c r="J12" s="64">
        <v>126</v>
      </c>
      <c r="N12" s="52"/>
    </row>
    <row r="13" spans="1:14" ht="49.9" customHeight="1" x14ac:dyDescent="0.4">
      <c r="A13" s="189">
        <v>3</v>
      </c>
      <c r="B13" s="61" t="s">
        <v>90</v>
      </c>
      <c r="C13" s="54">
        <f t="shared" si="0"/>
        <v>2067</v>
      </c>
      <c r="D13" s="54">
        <f t="shared" si="1"/>
        <v>1895</v>
      </c>
      <c r="E13" s="54">
        <v>14</v>
      </c>
      <c r="F13" s="54">
        <v>11</v>
      </c>
      <c r="G13" s="54">
        <v>662</v>
      </c>
      <c r="H13" s="54">
        <v>206</v>
      </c>
      <c r="I13" s="54">
        <v>1391</v>
      </c>
      <c r="J13" s="64">
        <v>1678</v>
      </c>
      <c r="N13" s="52"/>
    </row>
    <row r="14" spans="1:14" ht="49.9" customHeight="1" thickBot="1" x14ac:dyDescent="0.45">
      <c r="A14" s="190">
        <v>4</v>
      </c>
      <c r="B14" s="191" t="s">
        <v>91</v>
      </c>
      <c r="C14" s="192">
        <f t="shared" si="0"/>
        <v>4303</v>
      </c>
      <c r="D14" s="192">
        <f t="shared" si="1"/>
        <v>3262</v>
      </c>
      <c r="E14" s="192">
        <v>20</v>
      </c>
      <c r="F14" s="192">
        <v>40</v>
      </c>
      <c r="G14" s="192">
        <v>772</v>
      </c>
      <c r="H14" s="192">
        <v>130</v>
      </c>
      <c r="I14" s="192">
        <v>3511</v>
      </c>
      <c r="J14" s="193">
        <v>3092</v>
      </c>
      <c r="N14" s="52"/>
    </row>
    <row r="15" spans="1:14" ht="40.5" customHeight="1" thickBot="1" x14ac:dyDescent="0.45">
      <c r="A15" s="205" t="s">
        <v>12</v>
      </c>
      <c r="B15" s="206"/>
      <c r="C15" s="96">
        <f>SUM(C11:C14)</f>
        <v>6647</v>
      </c>
      <c r="D15" s="96">
        <f t="shared" ref="D15:I15" si="2">SUM(D11:D14)</f>
        <v>5393</v>
      </c>
      <c r="E15" s="96">
        <f t="shared" si="2"/>
        <v>50</v>
      </c>
      <c r="F15" s="96">
        <f t="shared" si="2"/>
        <v>68</v>
      </c>
      <c r="G15" s="96">
        <f t="shared" si="2"/>
        <v>1591</v>
      </c>
      <c r="H15" s="96">
        <f t="shared" si="2"/>
        <v>416</v>
      </c>
      <c r="I15" s="96">
        <f t="shared" si="2"/>
        <v>5006</v>
      </c>
      <c r="J15" s="96">
        <f>SUM(J11:J14)</f>
        <v>4909</v>
      </c>
      <c r="N15" s="52"/>
    </row>
    <row r="16" spans="1:14" x14ac:dyDescent="0.4">
      <c r="A16" s="10"/>
      <c r="B16" s="11"/>
      <c r="C16" s="10"/>
      <c r="D16" s="10"/>
      <c r="E16" s="10"/>
      <c r="F16" s="10"/>
      <c r="G16" s="10"/>
      <c r="H16" s="10"/>
      <c r="I16" s="10"/>
      <c r="J16" s="10"/>
    </row>
    <row r="17" spans="1:14" x14ac:dyDescent="0.4">
      <c r="A17" s="10"/>
      <c r="B17" s="11"/>
      <c r="N17" s="52"/>
    </row>
    <row r="18" spans="1:14" ht="42.75" customHeight="1" x14ac:dyDescent="0.4">
      <c r="A18" s="10"/>
      <c r="B18" s="108"/>
      <c r="C18" s="108"/>
      <c r="F18" s="207"/>
      <c r="G18" s="207"/>
      <c r="H18" s="207"/>
    </row>
    <row r="19" spans="1:14" x14ac:dyDescent="0.4">
      <c r="A19" s="10"/>
      <c r="B19" s="11"/>
    </row>
    <row r="20" spans="1:14" x14ac:dyDescent="0.4">
      <c r="A20" s="10"/>
    </row>
    <row r="21" spans="1:14" x14ac:dyDescent="0.4">
      <c r="A21" s="10"/>
    </row>
    <row r="22" spans="1:14" x14ac:dyDescent="0.4">
      <c r="A22" s="10"/>
    </row>
    <row r="23" spans="1:14" x14ac:dyDescent="0.4">
      <c r="A23" s="10"/>
      <c r="B23" s="7"/>
      <c r="C23" s="6"/>
      <c r="D23" s="6"/>
      <c r="E23" s="6"/>
      <c r="F23" s="6"/>
      <c r="G23" s="6"/>
      <c r="H23" s="6"/>
      <c r="I23" s="6"/>
      <c r="J23" s="6"/>
    </row>
    <row r="24" spans="1:14" x14ac:dyDescent="0.4">
      <c r="A24" s="10"/>
    </row>
    <row r="25" spans="1:14" x14ac:dyDescent="0.4">
      <c r="A25" s="10"/>
    </row>
    <row r="26" spans="1:14" x14ac:dyDescent="0.4">
      <c r="A26" s="10"/>
    </row>
    <row r="27" spans="1:14" x14ac:dyDescent="0.4">
      <c r="A27" s="10"/>
    </row>
    <row r="28" spans="1:14" x14ac:dyDescent="0.4">
      <c r="A28" s="10"/>
    </row>
    <row r="29" spans="1:14" x14ac:dyDescent="0.4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4" x14ac:dyDescent="0.4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4" x14ac:dyDescent="0.4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4" x14ac:dyDescent="0.4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4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4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4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4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4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4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4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4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4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4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4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4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x14ac:dyDescent="0.4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x14ac:dyDescent="0.4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x14ac:dyDescent="0.4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x14ac:dyDescent="0.4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4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4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4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4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4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4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4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4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4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4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x14ac:dyDescent="0.4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x14ac:dyDescent="0.4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x14ac:dyDescent="0.4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x14ac:dyDescent="0.4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x14ac:dyDescent="0.4">
      <c r="A63" s="10"/>
      <c r="B63" s="10"/>
      <c r="C63" s="10"/>
      <c r="D63" s="10"/>
      <c r="E63" s="10"/>
      <c r="F63" s="10"/>
      <c r="G63" s="10"/>
      <c r="H63" s="10"/>
      <c r="I63" s="10"/>
      <c r="J63" s="10"/>
    </row>
  </sheetData>
  <mergeCells count="12">
    <mergeCell ref="A15:B15"/>
    <mergeCell ref="F18:H18"/>
    <mergeCell ref="A2:J2"/>
    <mergeCell ref="C5:D8"/>
    <mergeCell ref="G7:H8"/>
    <mergeCell ref="I7:J8"/>
    <mergeCell ref="A5:A9"/>
    <mergeCell ref="D4:G4"/>
    <mergeCell ref="B5:B9"/>
    <mergeCell ref="E7:F8"/>
    <mergeCell ref="E5:J5"/>
    <mergeCell ref="A3:J3"/>
  </mergeCells>
  <printOptions horizontalCentered="1"/>
  <pageMargins left="0" right="0" top="0.39370078740157483" bottom="0" header="0" footer="0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6"/>
  <sheetViews>
    <sheetView view="pageBreakPreview" topLeftCell="A4" zoomScale="70" zoomScaleNormal="55" zoomScaleSheetLayoutView="70" workbookViewId="0">
      <selection activeCell="B24" sqref="B24"/>
    </sheetView>
  </sheetViews>
  <sheetFormatPr defaultRowHeight="23.25" x14ac:dyDescent="0.35"/>
  <cols>
    <col min="1" max="1" width="7.42578125" style="3" customWidth="1"/>
    <col min="2" max="2" width="65.7109375" style="3" customWidth="1"/>
    <col min="3" max="3" width="17.7109375" style="3" customWidth="1"/>
    <col min="4" max="4" width="14.7109375" style="3" customWidth="1"/>
    <col min="5" max="10" width="13.7109375" style="3" customWidth="1"/>
    <col min="11" max="11" width="26" style="3" customWidth="1"/>
    <col min="12" max="17" width="14.7109375" style="3" customWidth="1"/>
    <col min="18" max="16384" width="9.140625" style="3"/>
  </cols>
  <sheetData>
    <row r="1" spans="1:21" ht="23.25" customHeight="1" x14ac:dyDescent="0.4">
      <c r="P1" s="230" t="s">
        <v>13</v>
      </c>
      <c r="Q1" s="230"/>
    </row>
    <row r="2" spans="1:21" ht="60" customHeight="1" x14ac:dyDescent="0.35">
      <c r="A2" s="231" t="s">
        <v>116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</row>
    <row r="3" spans="1:21" ht="33.6" customHeight="1" x14ac:dyDescent="0.35">
      <c r="A3" s="232" t="s">
        <v>82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</row>
    <row r="4" spans="1:21" ht="30" customHeight="1" thickBot="1" x14ac:dyDescent="0.45">
      <c r="A4" s="4"/>
      <c r="B4" s="4"/>
      <c r="C4" s="4"/>
      <c r="D4" s="4"/>
      <c r="E4" s="4"/>
      <c r="F4" s="4"/>
      <c r="G4" s="237"/>
      <c r="H4" s="237"/>
      <c r="I4" s="237"/>
      <c r="J4" s="4"/>
      <c r="K4" s="4"/>
      <c r="P4" s="236"/>
      <c r="Q4" s="236"/>
    </row>
    <row r="5" spans="1:21" ht="33" customHeight="1" thickBot="1" x14ac:dyDescent="0.4">
      <c r="A5" s="233" t="s">
        <v>0</v>
      </c>
      <c r="B5" s="233" t="s">
        <v>55</v>
      </c>
      <c r="C5" s="249" t="s">
        <v>3</v>
      </c>
      <c r="D5" s="250"/>
      <c r="E5" s="241" t="s">
        <v>4</v>
      </c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3"/>
    </row>
    <row r="6" spans="1:21" ht="51.75" customHeight="1" thickBot="1" x14ac:dyDescent="0.4">
      <c r="A6" s="234"/>
      <c r="B6" s="234"/>
      <c r="C6" s="251"/>
      <c r="D6" s="252"/>
      <c r="E6" s="241" t="s">
        <v>38</v>
      </c>
      <c r="F6" s="242"/>
      <c r="G6" s="242"/>
      <c r="H6" s="242"/>
      <c r="I6" s="242"/>
      <c r="J6" s="243"/>
      <c r="K6" s="241" t="s">
        <v>117</v>
      </c>
      <c r="L6" s="242"/>
      <c r="M6" s="242"/>
      <c r="N6" s="242"/>
      <c r="O6" s="242"/>
      <c r="P6" s="242"/>
      <c r="Q6" s="243"/>
    </row>
    <row r="7" spans="1:21" ht="33" customHeight="1" thickBot="1" x14ac:dyDescent="0.4">
      <c r="A7" s="234"/>
      <c r="B7" s="234"/>
      <c r="C7" s="251"/>
      <c r="D7" s="252"/>
      <c r="E7" s="249" t="s">
        <v>8</v>
      </c>
      <c r="F7" s="250"/>
      <c r="G7" s="249" t="s">
        <v>58</v>
      </c>
      <c r="H7" s="250"/>
      <c r="I7" s="249" t="s">
        <v>100</v>
      </c>
      <c r="J7" s="255"/>
      <c r="K7" s="233" t="s">
        <v>56</v>
      </c>
      <c r="L7" s="241" t="s">
        <v>36</v>
      </c>
      <c r="M7" s="242"/>
      <c r="N7" s="242"/>
      <c r="O7" s="243"/>
      <c r="P7" s="238" t="s">
        <v>51</v>
      </c>
      <c r="Q7" s="244" t="s">
        <v>52</v>
      </c>
    </row>
    <row r="8" spans="1:21" ht="30" customHeight="1" x14ac:dyDescent="0.35">
      <c r="A8" s="234"/>
      <c r="B8" s="234"/>
      <c r="C8" s="251"/>
      <c r="D8" s="252"/>
      <c r="E8" s="251"/>
      <c r="F8" s="252"/>
      <c r="G8" s="251"/>
      <c r="H8" s="252"/>
      <c r="I8" s="251"/>
      <c r="J8" s="256"/>
      <c r="K8" s="234"/>
      <c r="L8" s="238" t="s">
        <v>54</v>
      </c>
      <c r="M8" s="238" t="s">
        <v>35</v>
      </c>
      <c r="N8" s="238" t="s">
        <v>15</v>
      </c>
      <c r="O8" s="238" t="s">
        <v>37</v>
      </c>
      <c r="P8" s="239"/>
      <c r="Q8" s="245"/>
    </row>
    <row r="9" spans="1:21" ht="21.75" customHeight="1" x14ac:dyDescent="0.35">
      <c r="A9" s="234"/>
      <c r="B9" s="234"/>
      <c r="C9" s="251"/>
      <c r="D9" s="252"/>
      <c r="E9" s="251"/>
      <c r="F9" s="252"/>
      <c r="G9" s="251"/>
      <c r="H9" s="252"/>
      <c r="I9" s="251"/>
      <c r="J9" s="256"/>
      <c r="K9" s="234"/>
      <c r="L9" s="239"/>
      <c r="M9" s="239"/>
      <c r="N9" s="239"/>
      <c r="O9" s="239"/>
      <c r="P9" s="239"/>
      <c r="Q9" s="245"/>
    </row>
    <row r="10" spans="1:21" ht="123" customHeight="1" thickBot="1" x14ac:dyDescent="0.4">
      <c r="A10" s="234"/>
      <c r="B10" s="234"/>
      <c r="C10" s="253"/>
      <c r="D10" s="254"/>
      <c r="E10" s="253"/>
      <c r="F10" s="254"/>
      <c r="G10" s="253"/>
      <c r="H10" s="254"/>
      <c r="I10" s="253"/>
      <c r="J10" s="257"/>
      <c r="K10" s="234"/>
      <c r="L10" s="239"/>
      <c r="M10" s="239"/>
      <c r="N10" s="239"/>
      <c r="O10" s="239"/>
      <c r="P10" s="239"/>
      <c r="Q10" s="245"/>
    </row>
    <row r="11" spans="1:21" ht="34.5" customHeight="1" thickBot="1" x14ac:dyDescent="0.4">
      <c r="A11" s="235"/>
      <c r="B11" s="235"/>
      <c r="C11" s="78" t="s">
        <v>99</v>
      </c>
      <c r="D11" s="78" t="s">
        <v>123</v>
      </c>
      <c r="E11" s="78" t="s">
        <v>99</v>
      </c>
      <c r="F11" s="78" t="s">
        <v>123</v>
      </c>
      <c r="G11" s="78" t="s">
        <v>99</v>
      </c>
      <c r="H11" s="78" t="s">
        <v>123</v>
      </c>
      <c r="I11" s="78" t="s">
        <v>99</v>
      </c>
      <c r="J11" s="78" t="s">
        <v>123</v>
      </c>
      <c r="K11" s="235"/>
      <c r="L11" s="240"/>
      <c r="M11" s="240"/>
      <c r="N11" s="240"/>
      <c r="O11" s="240"/>
      <c r="P11" s="240"/>
      <c r="Q11" s="246"/>
    </row>
    <row r="12" spans="1:21" ht="24" thickBot="1" x14ac:dyDescent="0.4">
      <c r="A12" s="195">
        <v>1</v>
      </c>
      <c r="B12" s="196">
        <v>2</v>
      </c>
      <c r="C12" s="196">
        <v>3</v>
      </c>
      <c r="D12" s="196">
        <v>4</v>
      </c>
      <c r="E12" s="196">
        <v>5</v>
      </c>
      <c r="F12" s="196">
        <v>6</v>
      </c>
      <c r="G12" s="196">
        <v>7</v>
      </c>
      <c r="H12" s="196">
        <v>8</v>
      </c>
      <c r="I12" s="196">
        <v>9</v>
      </c>
      <c r="J12" s="196">
        <v>10</v>
      </c>
      <c r="K12" s="196">
        <v>11</v>
      </c>
      <c r="L12" s="196">
        <v>12</v>
      </c>
      <c r="M12" s="196">
        <v>13</v>
      </c>
      <c r="N12" s="196">
        <v>14</v>
      </c>
      <c r="O12" s="196">
        <v>15</v>
      </c>
      <c r="P12" s="196">
        <v>16</v>
      </c>
      <c r="Q12" s="197">
        <v>17</v>
      </c>
    </row>
    <row r="13" spans="1:21" ht="63" customHeight="1" thickBot="1" x14ac:dyDescent="0.4">
      <c r="A13" s="199">
        <v>1</v>
      </c>
      <c r="B13" s="141" t="s">
        <v>78</v>
      </c>
      <c r="C13" s="160">
        <f>SUM(E13+G13+I13)</f>
        <v>5417</v>
      </c>
      <c r="D13" s="160">
        <f>SUM(F13+H13+J13)</f>
        <v>3515</v>
      </c>
      <c r="E13" s="187">
        <v>872</v>
      </c>
      <c r="F13" s="160">
        <v>151</v>
      </c>
      <c r="G13" s="187">
        <v>3642</v>
      </c>
      <c r="H13" s="160">
        <v>3142</v>
      </c>
      <c r="I13" s="187">
        <v>903</v>
      </c>
      <c r="J13" s="160">
        <v>222</v>
      </c>
      <c r="K13" s="160">
        <f>SUM(L13:Q13)</f>
        <v>3528</v>
      </c>
      <c r="L13" s="160">
        <v>1791</v>
      </c>
      <c r="M13" s="160">
        <v>1444</v>
      </c>
      <c r="N13" s="160">
        <v>0</v>
      </c>
      <c r="O13" s="200">
        <v>271</v>
      </c>
      <c r="P13" s="200">
        <v>22</v>
      </c>
      <c r="Q13" s="201">
        <v>0</v>
      </c>
      <c r="S13" s="87"/>
      <c r="T13" s="87"/>
      <c r="U13" s="87"/>
    </row>
    <row r="14" spans="1:21" s="1" customFormat="1" ht="67.5" customHeight="1" thickBot="1" x14ac:dyDescent="0.35">
      <c r="A14" s="194">
        <v>2</v>
      </c>
      <c r="B14" s="57" t="s">
        <v>79</v>
      </c>
      <c r="C14" s="55">
        <f t="shared" ref="C14:C17" si="0">SUM(E14+G14+I14)</f>
        <v>4</v>
      </c>
      <c r="D14" s="55">
        <f t="shared" ref="D14:D17" si="1">SUM(F14+H14+J14)</f>
        <v>39</v>
      </c>
      <c r="E14" s="54">
        <v>1</v>
      </c>
      <c r="F14" s="55">
        <v>1</v>
      </c>
      <c r="G14" s="54">
        <v>0</v>
      </c>
      <c r="H14" s="55">
        <v>20</v>
      </c>
      <c r="I14" s="54">
        <v>3</v>
      </c>
      <c r="J14" s="55">
        <v>18</v>
      </c>
      <c r="K14" s="160">
        <f t="shared" ref="K14:K17" si="2">SUM(L14:Q14)</f>
        <v>5</v>
      </c>
      <c r="L14" s="55">
        <v>0</v>
      </c>
      <c r="M14" s="55">
        <v>1</v>
      </c>
      <c r="N14" s="55">
        <v>0</v>
      </c>
      <c r="O14" s="56">
        <v>3</v>
      </c>
      <c r="P14" s="56">
        <v>1</v>
      </c>
      <c r="Q14" s="65">
        <v>0</v>
      </c>
      <c r="S14" s="122"/>
      <c r="T14" s="122"/>
      <c r="U14" s="122"/>
    </row>
    <row r="15" spans="1:21" s="1" customFormat="1" ht="40.15" customHeight="1" thickBot="1" x14ac:dyDescent="0.35">
      <c r="A15" s="194">
        <v>3</v>
      </c>
      <c r="B15" s="57" t="s">
        <v>92</v>
      </c>
      <c r="C15" s="55">
        <f t="shared" si="0"/>
        <v>68</v>
      </c>
      <c r="D15" s="55">
        <f t="shared" si="1"/>
        <v>69</v>
      </c>
      <c r="E15" s="54">
        <v>40</v>
      </c>
      <c r="F15" s="55">
        <v>21</v>
      </c>
      <c r="G15" s="54">
        <v>22</v>
      </c>
      <c r="H15" s="55">
        <v>31</v>
      </c>
      <c r="I15" s="54">
        <v>6</v>
      </c>
      <c r="J15" s="55">
        <v>17</v>
      </c>
      <c r="K15" s="160">
        <f t="shared" si="2"/>
        <v>70</v>
      </c>
      <c r="L15" s="55">
        <v>33</v>
      </c>
      <c r="M15" s="55">
        <v>29</v>
      </c>
      <c r="N15" s="55">
        <v>0</v>
      </c>
      <c r="O15" s="56">
        <v>7</v>
      </c>
      <c r="P15" s="56">
        <v>1</v>
      </c>
      <c r="Q15" s="65">
        <v>0</v>
      </c>
      <c r="S15" s="122"/>
      <c r="T15" s="122"/>
      <c r="U15" s="122"/>
    </row>
    <row r="16" spans="1:21" s="1" customFormat="1" ht="69" customHeight="1" thickBot="1" x14ac:dyDescent="0.35">
      <c r="A16" s="194">
        <v>4</v>
      </c>
      <c r="B16" s="57" t="s">
        <v>96</v>
      </c>
      <c r="C16" s="55">
        <f t="shared" si="0"/>
        <v>2234</v>
      </c>
      <c r="D16" s="55">
        <f t="shared" si="1"/>
        <v>2073</v>
      </c>
      <c r="E16" s="54">
        <v>672</v>
      </c>
      <c r="F16" s="55">
        <v>228</v>
      </c>
      <c r="G16" s="54">
        <v>1331</v>
      </c>
      <c r="H16" s="55">
        <v>1699</v>
      </c>
      <c r="I16" s="54">
        <v>231</v>
      </c>
      <c r="J16" s="55">
        <v>146</v>
      </c>
      <c r="K16" s="160">
        <f t="shared" si="2"/>
        <v>2093</v>
      </c>
      <c r="L16" s="55">
        <v>958</v>
      </c>
      <c r="M16" s="55">
        <v>872</v>
      </c>
      <c r="N16" s="55">
        <v>0</v>
      </c>
      <c r="O16" s="56">
        <v>243</v>
      </c>
      <c r="P16" s="56">
        <v>20</v>
      </c>
      <c r="Q16" s="65">
        <v>0</v>
      </c>
      <c r="S16" s="122"/>
      <c r="T16" s="122"/>
      <c r="U16" s="122"/>
    </row>
    <row r="17" spans="1:21" s="1" customFormat="1" ht="40.15" customHeight="1" thickBot="1" x14ac:dyDescent="0.35">
      <c r="A17" s="202">
        <v>5</v>
      </c>
      <c r="B17" s="152" t="s">
        <v>98</v>
      </c>
      <c r="C17" s="169">
        <f t="shared" si="0"/>
        <v>22</v>
      </c>
      <c r="D17" s="169">
        <f t="shared" si="1"/>
        <v>40</v>
      </c>
      <c r="E17" s="192">
        <v>6</v>
      </c>
      <c r="F17" s="169">
        <v>15</v>
      </c>
      <c r="G17" s="192">
        <v>11</v>
      </c>
      <c r="H17" s="169">
        <v>17</v>
      </c>
      <c r="I17" s="192">
        <v>5</v>
      </c>
      <c r="J17" s="169">
        <v>8</v>
      </c>
      <c r="K17" s="160">
        <f t="shared" si="2"/>
        <v>40</v>
      </c>
      <c r="L17" s="169">
        <v>5</v>
      </c>
      <c r="M17" s="169">
        <v>22</v>
      </c>
      <c r="N17" s="169">
        <v>0</v>
      </c>
      <c r="O17" s="203">
        <v>13</v>
      </c>
      <c r="P17" s="203">
        <v>0</v>
      </c>
      <c r="Q17" s="204">
        <v>0</v>
      </c>
      <c r="S17" s="122"/>
      <c r="T17" s="122"/>
      <c r="U17" s="122"/>
    </row>
    <row r="18" spans="1:21" ht="40.15" customHeight="1" thickBot="1" x14ac:dyDescent="0.4">
      <c r="A18" s="247" t="s">
        <v>9</v>
      </c>
      <c r="B18" s="248"/>
      <c r="C18" s="198">
        <f>SUM(C13:C17)</f>
        <v>7745</v>
      </c>
      <c r="D18" s="198">
        <f t="shared" ref="D18:Q18" si="3">SUM(D13:D17)</f>
        <v>5736</v>
      </c>
      <c r="E18" s="198">
        <f t="shared" si="3"/>
        <v>1591</v>
      </c>
      <c r="F18" s="198">
        <f t="shared" si="3"/>
        <v>416</v>
      </c>
      <c r="G18" s="198">
        <f t="shared" si="3"/>
        <v>5006</v>
      </c>
      <c r="H18" s="198">
        <f t="shared" si="3"/>
        <v>4909</v>
      </c>
      <c r="I18" s="198">
        <f t="shared" si="3"/>
        <v>1148</v>
      </c>
      <c r="J18" s="198">
        <f t="shared" si="3"/>
        <v>411</v>
      </c>
      <c r="K18" s="198">
        <f t="shared" si="3"/>
        <v>5736</v>
      </c>
      <c r="L18" s="198">
        <f t="shared" si="3"/>
        <v>2787</v>
      </c>
      <c r="M18" s="198">
        <f t="shared" si="3"/>
        <v>2368</v>
      </c>
      <c r="N18" s="198">
        <f t="shared" si="3"/>
        <v>0</v>
      </c>
      <c r="O18" s="198">
        <f t="shared" si="3"/>
        <v>537</v>
      </c>
      <c r="P18" s="198">
        <f t="shared" si="3"/>
        <v>44</v>
      </c>
      <c r="Q18" s="198">
        <f t="shared" si="3"/>
        <v>0</v>
      </c>
      <c r="S18" s="53"/>
      <c r="T18" s="53"/>
      <c r="U18" s="53"/>
    </row>
    <row r="19" spans="1:21" ht="30.75" customHeight="1" x14ac:dyDescent="0.35">
      <c r="J19" s="32"/>
    </row>
    <row r="20" spans="1:21" s="8" customFormat="1" ht="27.75" x14ac:dyDescent="0.4">
      <c r="A20" s="3"/>
      <c r="B20" s="3"/>
      <c r="C20" s="3"/>
      <c r="D20" s="3"/>
      <c r="E20" s="3"/>
      <c r="F20" s="8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21" ht="23.25" customHeight="1" x14ac:dyDescent="0.35">
      <c r="F21" s="173"/>
      <c r="G21" s="173"/>
      <c r="H21" s="173"/>
      <c r="I21" s="173"/>
      <c r="J21" s="173"/>
    </row>
    <row r="22" spans="1:21" ht="23.25" customHeight="1" x14ac:dyDescent="0.5">
      <c r="K22" s="5"/>
      <c r="N22" s="5"/>
    </row>
    <row r="23" spans="1:21" ht="23.25" customHeight="1" x14ac:dyDescent="0.35"/>
    <row r="24" spans="1:21" ht="23.25" customHeight="1" x14ac:dyDescent="0.5">
      <c r="B24" s="13"/>
      <c r="C24" s="5"/>
    </row>
    <row r="25" spans="1:21" x14ac:dyDescent="0.35">
      <c r="F25" s="26"/>
      <c r="G25" s="25"/>
    </row>
    <row r="26" spans="1:21" x14ac:dyDescent="0.35">
      <c r="F26" s="26"/>
      <c r="G26" s="25"/>
    </row>
  </sheetData>
  <mergeCells count="23">
    <mergeCell ref="A18:B18"/>
    <mergeCell ref="C5:D10"/>
    <mergeCell ref="E5:Q5"/>
    <mergeCell ref="L7:O7"/>
    <mergeCell ref="I7:J10"/>
    <mergeCell ref="M8:M11"/>
    <mergeCell ref="E7:F10"/>
    <mergeCell ref="G7:H10"/>
    <mergeCell ref="O8:O11"/>
    <mergeCell ref="P1:Q1"/>
    <mergeCell ref="A2:Q2"/>
    <mergeCell ref="A3:Q3"/>
    <mergeCell ref="A5:A11"/>
    <mergeCell ref="P4:Q4"/>
    <mergeCell ref="G4:I4"/>
    <mergeCell ref="N8:N11"/>
    <mergeCell ref="K6:Q6"/>
    <mergeCell ref="Q7:Q11"/>
    <mergeCell ref="B5:B11"/>
    <mergeCell ref="E6:J6"/>
    <mergeCell ref="L8:L11"/>
    <mergeCell ref="P7:P11"/>
    <mergeCell ref="K7:K11"/>
  </mergeCells>
  <printOptions horizontalCentered="1"/>
  <pageMargins left="0" right="0" top="0.39370078740157483" bottom="0" header="7.874015748031496E-2" footer="7.874015748031496E-2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29"/>
  <sheetViews>
    <sheetView view="pageBreakPreview" topLeftCell="A3" zoomScale="55" zoomScaleNormal="70" zoomScaleSheetLayoutView="55" workbookViewId="0">
      <selection activeCell="R31" sqref="R31"/>
    </sheetView>
  </sheetViews>
  <sheetFormatPr defaultRowHeight="26.25" x14ac:dyDescent="0.35"/>
  <cols>
    <col min="1" max="1" width="7.7109375" style="3" customWidth="1"/>
    <col min="2" max="2" width="38.7109375" style="3" customWidth="1"/>
    <col min="3" max="3" width="12.7109375" style="3" customWidth="1"/>
    <col min="4" max="4" width="13.140625" style="3" customWidth="1"/>
    <col min="5" max="5" width="14.5703125" style="3" customWidth="1"/>
    <col min="6" max="6" width="15.28515625" style="3" customWidth="1"/>
    <col min="7" max="7" width="14" style="3" customWidth="1"/>
    <col min="8" max="8" width="14.140625" style="3" customWidth="1"/>
    <col min="9" max="9" width="15.85546875" style="3" customWidth="1"/>
    <col min="10" max="10" width="19.42578125" style="3" customWidth="1"/>
    <col min="11" max="11" width="14.7109375" style="3" customWidth="1"/>
    <col min="12" max="12" width="14.28515625" style="3" customWidth="1"/>
    <col min="13" max="14" width="12.7109375" style="3" customWidth="1"/>
    <col min="15" max="15" width="14" style="3" customWidth="1"/>
    <col min="16" max="16" width="15.7109375" style="3" customWidth="1"/>
    <col min="17" max="17" width="16.28515625" style="3" customWidth="1"/>
    <col min="18" max="18" width="21" style="3" customWidth="1"/>
    <col min="19" max="19" width="10.7109375" style="3" customWidth="1"/>
    <col min="20" max="20" width="13.5703125" style="3" customWidth="1"/>
    <col min="21" max="21" width="15.85546875" style="3" customWidth="1"/>
    <col min="22" max="22" width="13.140625" style="3" customWidth="1"/>
    <col min="23" max="23" width="13.5703125" style="3" customWidth="1"/>
    <col min="24" max="25" width="9.140625" style="3"/>
    <col min="26" max="26" width="15.7109375" style="66" bestFit="1" customWidth="1"/>
    <col min="27" max="16384" width="9.140625" style="3"/>
  </cols>
  <sheetData>
    <row r="1" spans="1:35" ht="27.75" x14ac:dyDescent="0.4">
      <c r="V1" s="277" t="s">
        <v>2</v>
      </c>
      <c r="W1" s="277"/>
    </row>
    <row r="2" spans="1:35" ht="64.900000000000006" customHeight="1" x14ac:dyDescent="0.35">
      <c r="A2" s="231" t="s">
        <v>118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</row>
    <row r="3" spans="1:35" ht="33.6" customHeight="1" x14ac:dyDescent="0.35">
      <c r="A3" s="286" t="s">
        <v>82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</row>
    <row r="4" spans="1:35" ht="18.600000000000001" customHeight="1" thickBot="1" x14ac:dyDescent="0.4">
      <c r="A4" s="4"/>
      <c r="B4" s="4"/>
      <c r="C4" s="4"/>
      <c r="D4" s="4"/>
      <c r="E4" s="4"/>
      <c r="F4" s="4"/>
      <c r="G4" s="4"/>
      <c r="H4" s="4"/>
      <c r="I4" s="4"/>
      <c r="J4" s="237"/>
      <c r="K4" s="237"/>
      <c r="L4" s="237"/>
      <c r="M4" s="4"/>
      <c r="N4" s="4"/>
      <c r="O4" s="4"/>
      <c r="P4" s="4"/>
      <c r="Q4" s="287"/>
      <c r="R4" s="287"/>
      <c r="S4" s="287"/>
      <c r="T4" s="287"/>
      <c r="U4" s="287"/>
      <c r="V4" s="287"/>
      <c r="W4" s="287"/>
    </row>
    <row r="5" spans="1:35" ht="30.75" customHeight="1" thickBot="1" x14ac:dyDescent="0.4">
      <c r="A5" s="233" t="s">
        <v>0</v>
      </c>
      <c r="B5" s="233" t="s">
        <v>18</v>
      </c>
      <c r="C5" s="264" t="s">
        <v>3</v>
      </c>
      <c r="D5" s="265"/>
      <c r="E5" s="282" t="s">
        <v>4</v>
      </c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60"/>
    </row>
    <row r="6" spans="1:35" ht="33" customHeight="1" thickBot="1" x14ac:dyDescent="0.4">
      <c r="A6" s="234"/>
      <c r="B6" s="234"/>
      <c r="C6" s="278"/>
      <c r="D6" s="279"/>
      <c r="E6" s="283" t="s">
        <v>6</v>
      </c>
      <c r="F6" s="284"/>
      <c r="G6" s="284"/>
      <c r="H6" s="285"/>
      <c r="I6" s="258" t="s">
        <v>124</v>
      </c>
      <c r="J6" s="259"/>
      <c r="K6" s="259"/>
      <c r="L6" s="259"/>
      <c r="M6" s="259"/>
      <c r="N6" s="259"/>
      <c r="O6" s="259"/>
      <c r="P6" s="259"/>
      <c r="Q6" s="259"/>
      <c r="R6" s="259"/>
      <c r="S6" s="260"/>
      <c r="T6" s="264" t="s">
        <v>94</v>
      </c>
      <c r="U6" s="265"/>
      <c r="V6" s="264" t="s">
        <v>49</v>
      </c>
      <c r="W6" s="265"/>
    </row>
    <row r="7" spans="1:35" ht="36.6" customHeight="1" thickBot="1" x14ac:dyDescent="0.4">
      <c r="A7" s="234"/>
      <c r="B7" s="234"/>
      <c r="C7" s="278"/>
      <c r="D7" s="279"/>
      <c r="E7" s="264" t="s">
        <v>34</v>
      </c>
      <c r="F7" s="265"/>
      <c r="G7" s="264" t="s">
        <v>7</v>
      </c>
      <c r="H7" s="265"/>
      <c r="I7" s="261" t="s">
        <v>14</v>
      </c>
      <c r="J7" s="261" t="s">
        <v>60</v>
      </c>
      <c r="K7" s="258" t="s">
        <v>10</v>
      </c>
      <c r="L7" s="259"/>
      <c r="M7" s="259"/>
      <c r="N7" s="259"/>
      <c r="O7" s="260"/>
      <c r="P7" s="270" t="s">
        <v>43</v>
      </c>
      <c r="Q7" s="270" t="s">
        <v>44</v>
      </c>
      <c r="R7" s="270" t="s">
        <v>45</v>
      </c>
      <c r="S7" s="280" t="s">
        <v>37</v>
      </c>
      <c r="T7" s="278"/>
      <c r="U7" s="279"/>
      <c r="V7" s="278"/>
      <c r="W7" s="279"/>
    </row>
    <row r="8" spans="1:35" ht="27" customHeight="1" thickBot="1" x14ac:dyDescent="0.4">
      <c r="A8" s="234"/>
      <c r="B8" s="234"/>
      <c r="C8" s="266"/>
      <c r="D8" s="267"/>
      <c r="E8" s="266"/>
      <c r="F8" s="267"/>
      <c r="G8" s="266"/>
      <c r="H8" s="267"/>
      <c r="I8" s="262"/>
      <c r="J8" s="262"/>
      <c r="K8" s="261" t="s">
        <v>9</v>
      </c>
      <c r="L8" s="268" t="s">
        <v>50</v>
      </c>
      <c r="M8" s="269"/>
      <c r="N8" s="273" t="s">
        <v>42</v>
      </c>
      <c r="O8" s="288" t="s">
        <v>57</v>
      </c>
      <c r="P8" s="271"/>
      <c r="Q8" s="271"/>
      <c r="R8" s="271"/>
      <c r="S8" s="281"/>
      <c r="T8" s="266"/>
      <c r="U8" s="267"/>
      <c r="V8" s="266"/>
      <c r="W8" s="267"/>
    </row>
    <row r="9" spans="1:35" ht="79.5" customHeight="1" thickBot="1" x14ac:dyDescent="0.4">
      <c r="A9" s="235"/>
      <c r="B9" s="235"/>
      <c r="C9" s="78" t="s">
        <v>99</v>
      </c>
      <c r="D9" s="78" t="s">
        <v>123</v>
      </c>
      <c r="E9" s="78" t="s">
        <v>99</v>
      </c>
      <c r="F9" s="78" t="s">
        <v>123</v>
      </c>
      <c r="G9" s="78" t="s">
        <v>99</v>
      </c>
      <c r="H9" s="78" t="s">
        <v>123</v>
      </c>
      <c r="I9" s="263"/>
      <c r="J9" s="263"/>
      <c r="K9" s="263"/>
      <c r="L9" s="79" t="s">
        <v>41</v>
      </c>
      <c r="M9" s="80" t="s">
        <v>40</v>
      </c>
      <c r="N9" s="274"/>
      <c r="O9" s="289"/>
      <c r="P9" s="272"/>
      <c r="Q9" s="272"/>
      <c r="R9" s="272"/>
      <c r="S9" s="272"/>
      <c r="T9" s="78" t="s">
        <v>99</v>
      </c>
      <c r="U9" s="78" t="s">
        <v>123</v>
      </c>
      <c r="V9" s="78" t="s">
        <v>99</v>
      </c>
      <c r="W9" s="78" t="s">
        <v>123</v>
      </c>
    </row>
    <row r="10" spans="1:35" s="37" customFormat="1" ht="27" thickBot="1" x14ac:dyDescent="0.4">
      <c r="A10" s="92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3">
        <v>10</v>
      </c>
      <c r="K10" s="93">
        <v>11</v>
      </c>
      <c r="L10" s="93">
        <v>12</v>
      </c>
      <c r="M10" s="93">
        <v>13</v>
      </c>
      <c r="N10" s="93">
        <v>14</v>
      </c>
      <c r="O10" s="93">
        <v>15</v>
      </c>
      <c r="P10" s="93">
        <v>16</v>
      </c>
      <c r="Q10" s="93">
        <v>17</v>
      </c>
      <c r="R10" s="93">
        <v>18</v>
      </c>
      <c r="S10" s="93">
        <v>19</v>
      </c>
      <c r="T10" s="93">
        <v>20</v>
      </c>
      <c r="U10" s="93">
        <v>21</v>
      </c>
      <c r="V10" s="93">
        <v>22</v>
      </c>
      <c r="W10" s="94">
        <v>23</v>
      </c>
      <c r="Z10" s="67"/>
    </row>
    <row r="11" spans="1:35" s="1" customFormat="1" ht="58.9" customHeight="1" x14ac:dyDescent="0.3">
      <c r="A11" s="116">
        <v>1</v>
      </c>
      <c r="B11" s="117" t="s">
        <v>19</v>
      </c>
      <c r="C11" s="97">
        <f>SUM(E11+G11)</f>
        <v>387</v>
      </c>
      <c r="D11" s="98">
        <f>SUM(F11+H11)</f>
        <v>275</v>
      </c>
      <c r="E11" s="97">
        <v>387</v>
      </c>
      <c r="F11" s="98">
        <v>275</v>
      </c>
      <c r="G11" s="97">
        <v>0</v>
      </c>
      <c r="H11" s="99">
        <v>0</v>
      </c>
      <c r="I11" s="132">
        <v>10</v>
      </c>
      <c r="J11" s="98">
        <v>244</v>
      </c>
      <c r="K11" s="98">
        <f>SUM(L11:O11)</f>
        <v>21</v>
      </c>
      <c r="L11" s="135">
        <v>0</v>
      </c>
      <c r="M11" s="135">
        <v>14</v>
      </c>
      <c r="N11" s="135">
        <v>0</v>
      </c>
      <c r="O11" s="135">
        <v>7</v>
      </c>
      <c r="P11" s="138">
        <v>51</v>
      </c>
      <c r="Q11" s="138">
        <v>205</v>
      </c>
      <c r="R11" s="138">
        <v>0</v>
      </c>
      <c r="S11" s="138">
        <v>19</v>
      </c>
      <c r="T11" s="100">
        <v>2</v>
      </c>
      <c r="U11" s="100">
        <v>6</v>
      </c>
      <c r="V11" s="100">
        <v>0</v>
      </c>
      <c r="W11" s="174">
        <v>1</v>
      </c>
      <c r="Y11" s="131"/>
      <c r="Z11" s="68"/>
      <c r="AA11" s="131"/>
      <c r="AB11" s="131"/>
      <c r="AC11" s="131"/>
      <c r="AD11" s="176"/>
      <c r="AF11" s="131"/>
      <c r="AG11" s="131"/>
      <c r="AI11" s="137"/>
    </row>
    <row r="12" spans="1:35" s="1" customFormat="1" ht="46.9" customHeight="1" x14ac:dyDescent="0.3">
      <c r="A12" s="118">
        <v>2</v>
      </c>
      <c r="B12" s="119" t="s">
        <v>102</v>
      </c>
      <c r="C12" s="69">
        <f t="shared" ref="C12:C25" si="0">SUM(E12+G12)</f>
        <v>323</v>
      </c>
      <c r="D12" s="59">
        <f t="shared" ref="D12:D25" si="1">SUM(F12+H12)</f>
        <v>234</v>
      </c>
      <c r="E12" s="69">
        <v>323</v>
      </c>
      <c r="F12" s="59">
        <v>234</v>
      </c>
      <c r="G12" s="69">
        <v>0</v>
      </c>
      <c r="H12" s="60">
        <v>0</v>
      </c>
      <c r="I12" s="133">
        <v>9</v>
      </c>
      <c r="J12" s="59">
        <v>194</v>
      </c>
      <c r="K12" s="59">
        <f t="shared" ref="K12:K25" si="2">SUM(L12:O12)</f>
        <v>31</v>
      </c>
      <c r="L12" s="136">
        <v>2</v>
      </c>
      <c r="M12" s="136">
        <v>0</v>
      </c>
      <c r="N12" s="136">
        <v>1</v>
      </c>
      <c r="O12" s="136">
        <v>28</v>
      </c>
      <c r="P12" s="139">
        <v>23</v>
      </c>
      <c r="Q12" s="139">
        <v>173</v>
      </c>
      <c r="R12" s="139">
        <v>1</v>
      </c>
      <c r="S12" s="139">
        <v>37</v>
      </c>
      <c r="T12" s="58">
        <v>1</v>
      </c>
      <c r="U12" s="58">
        <v>11</v>
      </c>
      <c r="V12" s="58">
        <v>0</v>
      </c>
      <c r="W12" s="175">
        <v>0</v>
      </c>
      <c r="Y12" s="131"/>
      <c r="Z12" s="68"/>
      <c r="AA12" s="131"/>
      <c r="AB12" s="131"/>
      <c r="AC12" s="131"/>
      <c r="AD12" s="176"/>
      <c r="AF12" s="131"/>
      <c r="AG12" s="131"/>
      <c r="AI12" s="137"/>
    </row>
    <row r="13" spans="1:35" s="1" customFormat="1" ht="46.9" customHeight="1" x14ac:dyDescent="0.3">
      <c r="A13" s="118">
        <v>3</v>
      </c>
      <c r="B13" s="119" t="s">
        <v>103</v>
      </c>
      <c r="C13" s="69">
        <f t="shared" si="0"/>
        <v>375</v>
      </c>
      <c r="D13" s="59">
        <f t="shared" si="1"/>
        <v>249</v>
      </c>
      <c r="E13" s="61">
        <v>375</v>
      </c>
      <c r="F13" s="59">
        <v>249</v>
      </c>
      <c r="G13" s="69">
        <v>0</v>
      </c>
      <c r="H13" s="60">
        <v>0</v>
      </c>
      <c r="I13" s="133">
        <v>12</v>
      </c>
      <c r="J13" s="59">
        <v>223</v>
      </c>
      <c r="K13" s="59">
        <f t="shared" si="2"/>
        <v>14</v>
      </c>
      <c r="L13" s="136">
        <v>0</v>
      </c>
      <c r="M13" s="136">
        <v>0</v>
      </c>
      <c r="N13" s="136">
        <v>0</v>
      </c>
      <c r="O13" s="136">
        <v>14</v>
      </c>
      <c r="P13" s="139">
        <v>30</v>
      </c>
      <c r="Q13" s="139">
        <v>197</v>
      </c>
      <c r="R13" s="139">
        <v>0</v>
      </c>
      <c r="S13" s="139">
        <v>22</v>
      </c>
      <c r="T13" s="58">
        <v>5</v>
      </c>
      <c r="U13" s="58">
        <v>5</v>
      </c>
      <c r="V13" s="58">
        <v>0</v>
      </c>
      <c r="W13" s="175">
        <v>0</v>
      </c>
      <c r="Y13" s="131"/>
      <c r="Z13" s="68"/>
      <c r="AA13" s="131"/>
      <c r="AB13" s="131"/>
      <c r="AC13" s="131"/>
      <c r="AD13" s="176"/>
      <c r="AF13" s="131"/>
      <c r="AG13" s="131"/>
      <c r="AI13" s="137"/>
    </row>
    <row r="14" spans="1:35" s="1" customFormat="1" ht="46.9" customHeight="1" x14ac:dyDescent="0.3">
      <c r="A14" s="118">
        <v>4</v>
      </c>
      <c r="B14" s="119" t="s">
        <v>104</v>
      </c>
      <c r="C14" s="69">
        <f t="shared" si="0"/>
        <v>540</v>
      </c>
      <c r="D14" s="59">
        <f t="shared" si="1"/>
        <v>534</v>
      </c>
      <c r="E14" s="61">
        <v>540</v>
      </c>
      <c r="F14" s="59">
        <v>534</v>
      </c>
      <c r="G14" s="69">
        <v>0</v>
      </c>
      <c r="H14" s="60">
        <v>0</v>
      </c>
      <c r="I14" s="133">
        <v>13</v>
      </c>
      <c r="J14" s="59">
        <v>504</v>
      </c>
      <c r="K14" s="59">
        <f t="shared" si="2"/>
        <v>17</v>
      </c>
      <c r="L14" s="136">
        <v>1</v>
      </c>
      <c r="M14" s="136">
        <v>0</v>
      </c>
      <c r="N14" s="136">
        <v>2</v>
      </c>
      <c r="O14" s="136">
        <v>14</v>
      </c>
      <c r="P14" s="139">
        <v>59</v>
      </c>
      <c r="Q14" s="139">
        <v>439</v>
      </c>
      <c r="R14" s="139">
        <v>1</v>
      </c>
      <c r="S14" s="139">
        <v>35</v>
      </c>
      <c r="T14" s="58">
        <v>5</v>
      </c>
      <c r="U14" s="58">
        <v>6</v>
      </c>
      <c r="V14" s="58">
        <v>0</v>
      </c>
      <c r="W14" s="175">
        <v>0</v>
      </c>
      <c r="Y14" s="131"/>
      <c r="Z14" s="68"/>
      <c r="AA14" s="131"/>
      <c r="AB14" s="131"/>
      <c r="AC14" s="131"/>
      <c r="AD14" s="176"/>
      <c r="AF14" s="131"/>
      <c r="AG14" s="131"/>
      <c r="AI14" s="137"/>
    </row>
    <row r="15" spans="1:35" s="1" customFormat="1" ht="46.9" customHeight="1" x14ac:dyDescent="0.3">
      <c r="A15" s="118">
        <v>5</v>
      </c>
      <c r="B15" s="119" t="s">
        <v>105</v>
      </c>
      <c r="C15" s="69">
        <f t="shared" si="0"/>
        <v>1159</v>
      </c>
      <c r="D15" s="59">
        <f t="shared" si="1"/>
        <v>766</v>
      </c>
      <c r="E15" s="69">
        <v>1159</v>
      </c>
      <c r="F15" s="59">
        <v>766</v>
      </c>
      <c r="G15" s="69">
        <v>0</v>
      </c>
      <c r="H15" s="60">
        <v>0</v>
      </c>
      <c r="I15" s="133">
        <v>48</v>
      </c>
      <c r="J15" s="59">
        <v>656</v>
      </c>
      <c r="K15" s="59">
        <f t="shared" si="2"/>
        <v>62</v>
      </c>
      <c r="L15" s="136">
        <v>1</v>
      </c>
      <c r="M15" s="136">
        <v>0</v>
      </c>
      <c r="N15" s="136">
        <v>4</v>
      </c>
      <c r="O15" s="136">
        <v>57</v>
      </c>
      <c r="P15" s="139">
        <v>124</v>
      </c>
      <c r="Q15" s="139">
        <v>578</v>
      </c>
      <c r="R15" s="139">
        <v>10</v>
      </c>
      <c r="S15" s="139">
        <v>54</v>
      </c>
      <c r="T15" s="58">
        <v>20</v>
      </c>
      <c r="U15" s="58">
        <v>7</v>
      </c>
      <c r="V15" s="58">
        <v>0</v>
      </c>
      <c r="W15" s="175">
        <v>0</v>
      </c>
      <c r="Y15" s="131"/>
      <c r="Z15" s="68"/>
      <c r="AA15" s="131"/>
      <c r="AB15" s="131"/>
      <c r="AC15" s="131"/>
      <c r="AD15" s="176"/>
      <c r="AF15" s="131"/>
      <c r="AG15" s="131"/>
      <c r="AI15" s="137"/>
    </row>
    <row r="16" spans="1:35" s="1" customFormat="1" ht="46.9" customHeight="1" x14ac:dyDescent="0.3">
      <c r="A16" s="118">
        <v>6</v>
      </c>
      <c r="B16" s="119" t="s">
        <v>106</v>
      </c>
      <c r="C16" s="69">
        <f t="shared" si="0"/>
        <v>627</v>
      </c>
      <c r="D16" s="59">
        <f t="shared" si="1"/>
        <v>494</v>
      </c>
      <c r="E16" s="69">
        <v>627</v>
      </c>
      <c r="F16" s="59">
        <v>494</v>
      </c>
      <c r="G16" s="69">
        <v>0</v>
      </c>
      <c r="H16" s="60">
        <v>0</v>
      </c>
      <c r="I16" s="133">
        <v>17</v>
      </c>
      <c r="J16" s="59">
        <v>461</v>
      </c>
      <c r="K16" s="59">
        <f t="shared" si="2"/>
        <v>16</v>
      </c>
      <c r="L16" s="136">
        <v>0</v>
      </c>
      <c r="M16" s="136">
        <v>0</v>
      </c>
      <c r="N16" s="136">
        <v>3</v>
      </c>
      <c r="O16" s="136">
        <v>13</v>
      </c>
      <c r="P16" s="139">
        <v>40</v>
      </c>
      <c r="Q16" s="139">
        <v>417</v>
      </c>
      <c r="R16" s="139">
        <v>2</v>
      </c>
      <c r="S16" s="139">
        <v>35</v>
      </c>
      <c r="T16" s="58">
        <v>5</v>
      </c>
      <c r="U16" s="58">
        <v>1</v>
      </c>
      <c r="V16" s="58">
        <v>0</v>
      </c>
      <c r="W16" s="175">
        <v>0</v>
      </c>
      <c r="Y16" s="131"/>
      <c r="Z16" s="68"/>
      <c r="AA16" s="131"/>
      <c r="AB16" s="131"/>
      <c r="AC16" s="131"/>
      <c r="AD16" s="176"/>
      <c r="AF16" s="131"/>
      <c r="AG16" s="131"/>
      <c r="AI16" s="137"/>
    </row>
    <row r="17" spans="1:35" s="1" customFormat="1" ht="46.9" customHeight="1" x14ac:dyDescent="0.3">
      <c r="A17" s="118">
        <v>7</v>
      </c>
      <c r="B17" s="119" t="s">
        <v>107</v>
      </c>
      <c r="C17" s="69">
        <f t="shared" si="0"/>
        <v>612</v>
      </c>
      <c r="D17" s="59">
        <f t="shared" si="1"/>
        <v>339</v>
      </c>
      <c r="E17" s="61">
        <v>612</v>
      </c>
      <c r="F17" s="59">
        <v>339</v>
      </c>
      <c r="G17" s="69">
        <v>0</v>
      </c>
      <c r="H17" s="60">
        <v>0</v>
      </c>
      <c r="I17" s="133">
        <v>17</v>
      </c>
      <c r="J17" s="59">
        <v>284</v>
      </c>
      <c r="K17" s="59">
        <f t="shared" si="2"/>
        <v>38</v>
      </c>
      <c r="L17" s="136">
        <v>2</v>
      </c>
      <c r="M17" s="136">
        <v>10</v>
      </c>
      <c r="N17" s="136">
        <v>2</v>
      </c>
      <c r="O17" s="136">
        <v>24</v>
      </c>
      <c r="P17" s="139">
        <v>50</v>
      </c>
      <c r="Q17" s="139">
        <v>241</v>
      </c>
      <c r="R17" s="139">
        <v>2</v>
      </c>
      <c r="S17" s="139">
        <v>46</v>
      </c>
      <c r="T17" s="58">
        <v>48</v>
      </c>
      <c r="U17" s="58">
        <v>2</v>
      </c>
      <c r="V17" s="58">
        <v>0</v>
      </c>
      <c r="W17" s="175">
        <v>1</v>
      </c>
      <c r="Y17" s="131"/>
      <c r="Z17" s="68"/>
      <c r="AA17" s="131"/>
      <c r="AB17" s="131"/>
      <c r="AC17" s="131"/>
      <c r="AD17" s="176"/>
      <c r="AF17" s="131"/>
      <c r="AG17" s="131"/>
      <c r="AI17" s="137"/>
    </row>
    <row r="18" spans="1:35" s="1" customFormat="1" ht="46.9" customHeight="1" x14ac:dyDescent="0.3">
      <c r="A18" s="118">
        <v>8</v>
      </c>
      <c r="B18" s="119" t="s">
        <v>108</v>
      </c>
      <c r="C18" s="69">
        <f t="shared" si="0"/>
        <v>678</v>
      </c>
      <c r="D18" s="59">
        <f t="shared" si="1"/>
        <v>614</v>
      </c>
      <c r="E18" s="69">
        <v>677</v>
      </c>
      <c r="F18" s="59">
        <v>614</v>
      </c>
      <c r="G18" s="69">
        <v>1</v>
      </c>
      <c r="H18" s="60">
        <v>0</v>
      </c>
      <c r="I18" s="133">
        <v>16</v>
      </c>
      <c r="J18" s="59">
        <v>574</v>
      </c>
      <c r="K18" s="59">
        <f t="shared" si="2"/>
        <v>24</v>
      </c>
      <c r="L18" s="136">
        <v>0</v>
      </c>
      <c r="M18" s="136">
        <v>0</v>
      </c>
      <c r="N18" s="136">
        <v>3</v>
      </c>
      <c r="O18" s="136">
        <v>21</v>
      </c>
      <c r="P18" s="139">
        <v>65</v>
      </c>
      <c r="Q18" s="139">
        <v>508</v>
      </c>
      <c r="R18" s="139">
        <v>4</v>
      </c>
      <c r="S18" s="139">
        <v>37</v>
      </c>
      <c r="T18" s="58">
        <v>8</v>
      </c>
      <c r="U18" s="58">
        <v>15</v>
      </c>
      <c r="V18" s="58">
        <v>0</v>
      </c>
      <c r="W18" s="175">
        <v>0</v>
      </c>
      <c r="Y18" s="131"/>
      <c r="Z18" s="68"/>
      <c r="AA18" s="131"/>
      <c r="AB18" s="131"/>
      <c r="AC18" s="131"/>
      <c r="AD18" s="176"/>
      <c r="AF18" s="131"/>
      <c r="AG18" s="131"/>
      <c r="AI18" s="137"/>
    </row>
    <row r="19" spans="1:35" s="1" customFormat="1" ht="46.9" customHeight="1" x14ac:dyDescent="0.3">
      <c r="A19" s="118">
        <v>9</v>
      </c>
      <c r="B19" s="119" t="s">
        <v>109</v>
      </c>
      <c r="C19" s="69">
        <f t="shared" si="0"/>
        <v>290</v>
      </c>
      <c r="D19" s="59">
        <f t="shared" si="1"/>
        <v>164</v>
      </c>
      <c r="E19" s="69">
        <v>290</v>
      </c>
      <c r="F19" s="59">
        <v>164</v>
      </c>
      <c r="G19" s="69">
        <v>0</v>
      </c>
      <c r="H19" s="60">
        <v>0</v>
      </c>
      <c r="I19" s="133">
        <v>14</v>
      </c>
      <c r="J19" s="59">
        <v>130</v>
      </c>
      <c r="K19" s="59">
        <f t="shared" si="2"/>
        <v>20</v>
      </c>
      <c r="L19" s="136">
        <v>1</v>
      </c>
      <c r="M19" s="136">
        <v>0</v>
      </c>
      <c r="N19" s="136">
        <v>2</v>
      </c>
      <c r="O19" s="136">
        <v>17</v>
      </c>
      <c r="P19" s="139">
        <v>22</v>
      </c>
      <c r="Q19" s="139">
        <v>122</v>
      </c>
      <c r="R19" s="139">
        <v>0</v>
      </c>
      <c r="S19" s="139">
        <v>20</v>
      </c>
      <c r="T19" s="58">
        <v>2</v>
      </c>
      <c r="U19" s="58">
        <v>7</v>
      </c>
      <c r="V19" s="58">
        <v>1</v>
      </c>
      <c r="W19" s="175">
        <v>0</v>
      </c>
      <c r="Y19" s="131"/>
      <c r="Z19" s="68"/>
      <c r="AA19" s="131"/>
      <c r="AB19" s="131"/>
      <c r="AC19" s="131"/>
      <c r="AD19" s="176"/>
      <c r="AF19" s="131"/>
      <c r="AG19" s="131"/>
      <c r="AI19" s="137"/>
    </row>
    <row r="20" spans="1:35" s="1" customFormat="1" ht="46.9" customHeight="1" x14ac:dyDescent="0.3">
      <c r="A20" s="118">
        <v>10</v>
      </c>
      <c r="B20" s="119" t="s">
        <v>110</v>
      </c>
      <c r="C20" s="69">
        <f t="shared" si="0"/>
        <v>796</v>
      </c>
      <c r="D20" s="59">
        <f t="shared" si="1"/>
        <v>674</v>
      </c>
      <c r="E20" s="61">
        <v>795</v>
      </c>
      <c r="F20" s="59">
        <v>674</v>
      </c>
      <c r="G20" s="69">
        <v>1</v>
      </c>
      <c r="H20" s="60">
        <v>0</v>
      </c>
      <c r="I20" s="133">
        <v>29</v>
      </c>
      <c r="J20" s="59">
        <v>603</v>
      </c>
      <c r="K20" s="59">
        <f t="shared" si="2"/>
        <v>42</v>
      </c>
      <c r="L20" s="136">
        <v>2</v>
      </c>
      <c r="M20" s="136">
        <v>0</v>
      </c>
      <c r="N20" s="136">
        <v>2</v>
      </c>
      <c r="O20" s="136">
        <v>38</v>
      </c>
      <c r="P20" s="139">
        <v>102</v>
      </c>
      <c r="Q20" s="139">
        <v>521</v>
      </c>
      <c r="R20" s="139">
        <v>3</v>
      </c>
      <c r="S20" s="139">
        <v>48</v>
      </c>
      <c r="T20" s="58">
        <v>13</v>
      </c>
      <c r="U20" s="58">
        <v>13</v>
      </c>
      <c r="V20" s="58">
        <v>1</v>
      </c>
      <c r="W20" s="175">
        <v>0</v>
      </c>
      <c r="Y20" s="131"/>
      <c r="Z20" s="68"/>
      <c r="AA20" s="131"/>
      <c r="AB20" s="131"/>
      <c r="AC20" s="131"/>
      <c r="AD20" s="176"/>
      <c r="AF20" s="131"/>
      <c r="AG20" s="131"/>
      <c r="AI20" s="137"/>
    </row>
    <row r="21" spans="1:35" s="1" customFormat="1" ht="46.9" customHeight="1" x14ac:dyDescent="0.3">
      <c r="A21" s="118">
        <v>11</v>
      </c>
      <c r="B21" s="119" t="s">
        <v>111</v>
      </c>
      <c r="C21" s="69">
        <f t="shared" si="0"/>
        <v>665</v>
      </c>
      <c r="D21" s="59">
        <f t="shared" si="1"/>
        <v>528</v>
      </c>
      <c r="E21" s="69">
        <v>665</v>
      </c>
      <c r="F21" s="59">
        <v>526</v>
      </c>
      <c r="G21" s="69">
        <v>0</v>
      </c>
      <c r="H21" s="60">
        <v>2</v>
      </c>
      <c r="I21" s="133">
        <v>52</v>
      </c>
      <c r="J21" s="59">
        <v>430</v>
      </c>
      <c r="K21" s="59">
        <f t="shared" si="2"/>
        <v>46</v>
      </c>
      <c r="L21" s="136">
        <v>9</v>
      </c>
      <c r="M21" s="136">
        <v>0</v>
      </c>
      <c r="N21" s="136">
        <v>5</v>
      </c>
      <c r="O21" s="136">
        <v>32</v>
      </c>
      <c r="P21" s="139">
        <v>121</v>
      </c>
      <c r="Q21" s="139">
        <v>332</v>
      </c>
      <c r="R21" s="139">
        <v>7</v>
      </c>
      <c r="S21" s="139">
        <v>68</v>
      </c>
      <c r="T21" s="58">
        <v>16</v>
      </c>
      <c r="U21" s="58">
        <v>9</v>
      </c>
      <c r="V21" s="58">
        <v>0</v>
      </c>
      <c r="W21" s="175">
        <v>0</v>
      </c>
      <c r="Y21" s="131"/>
      <c r="Z21" s="68"/>
      <c r="AA21" s="131"/>
      <c r="AB21" s="131"/>
      <c r="AC21" s="131"/>
      <c r="AD21" s="176"/>
      <c r="AF21" s="131"/>
      <c r="AG21" s="131"/>
      <c r="AI21" s="137"/>
    </row>
    <row r="22" spans="1:35" s="1" customFormat="1" ht="46.9" customHeight="1" x14ac:dyDescent="0.3">
      <c r="A22" s="118">
        <v>12</v>
      </c>
      <c r="B22" s="119" t="s">
        <v>112</v>
      </c>
      <c r="C22" s="69">
        <f t="shared" si="0"/>
        <v>334</v>
      </c>
      <c r="D22" s="59">
        <f t="shared" si="1"/>
        <v>230</v>
      </c>
      <c r="E22" s="61">
        <v>331</v>
      </c>
      <c r="F22" s="59">
        <v>229</v>
      </c>
      <c r="G22" s="69">
        <v>3</v>
      </c>
      <c r="H22" s="60">
        <v>1</v>
      </c>
      <c r="I22" s="133">
        <v>28</v>
      </c>
      <c r="J22" s="59">
        <v>174</v>
      </c>
      <c r="K22" s="59">
        <f t="shared" si="2"/>
        <v>28</v>
      </c>
      <c r="L22" s="136">
        <v>3</v>
      </c>
      <c r="M22" s="136">
        <v>11</v>
      </c>
      <c r="N22" s="136">
        <v>3</v>
      </c>
      <c r="O22" s="136">
        <v>11</v>
      </c>
      <c r="P22" s="139">
        <v>57</v>
      </c>
      <c r="Q22" s="139">
        <v>141</v>
      </c>
      <c r="R22" s="139">
        <v>3</v>
      </c>
      <c r="S22" s="139">
        <v>29</v>
      </c>
      <c r="T22" s="58">
        <v>3</v>
      </c>
      <c r="U22" s="58">
        <v>2</v>
      </c>
      <c r="V22" s="58">
        <v>0</v>
      </c>
      <c r="W22" s="175">
        <v>1</v>
      </c>
      <c r="Y22" s="131"/>
      <c r="Z22" s="68"/>
      <c r="AA22" s="131"/>
      <c r="AB22" s="131"/>
      <c r="AC22" s="131"/>
      <c r="AD22" s="176"/>
      <c r="AF22" s="131"/>
      <c r="AG22" s="131"/>
      <c r="AI22" s="137"/>
    </row>
    <row r="23" spans="1:35" s="1" customFormat="1" ht="46.9" customHeight="1" x14ac:dyDescent="0.3">
      <c r="A23" s="118">
        <v>13</v>
      </c>
      <c r="B23" s="119" t="s">
        <v>113</v>
      </c>
      <c r="C23" s="69">
        <f t="shared" si="0"/>
        <v>372</v>
      </c>
      <c r="D23" s="59">
        <f t="shared" si="1"/>
        <v>216</v>
      </c>
      <c r="E23" s="61">
        <v>372</v>
      </c>
      <c r="F23" s="59">
        <v>216</v>
      </c>
      <c r="G23" s="69">
        <v>0</v>
      </c>
      <c r="H23" s="60">
        <v>0</v>
      </c>
      <c r="I23" s="133">
        <v>10</v>
      </c>
      <c r="J23" s="59">
        <v>195</v>
      </c>
      <c r="K23" s="59">
        <f t="shared" si="2"/>
        <v>11</v>
      </c>
      <c r="L23" s="136">
        <v>2</v>
      </c>
      <c r="M23" s="136">
        <v>0</v>
      </c>
      <c r="N23" s="136">
        <v>2</v>
      </c>
      <c r="O23" s="136">
        <v>7</v>
      </c>
      <c r="P23" s="139">
        <v>33</v>
      </c>
      <c r="Q23" s="139">
        <v>157</v>
      </c>
      <c r="R23" s="139">
        <v>1</v>
      </c>
      <c r="S23" s="139">
        <v>25</v>
      </c>
      <c r="T23" s="58">
        <v>2</v>
      </c>
      <c r="U23" s="58">
        <v>6</v>
      </c>
      <c r="V23" s="58">
        <v>0</v>
      </c>
      <c r="W23" s="175">
        <v>0</v>
      </c>
      <c r="Y23" s="131"/>
      <c r="Z23" s="68"/>
      <c r="AA23" s="131"/>
      <c r="AB23" s="131"/>
      <c r="AC23" s="131"/>
      <c r="AD23" s="176"/>
      <c r="AF23" s="131"/>
      <c r="AG23" s="131"/>
      <c r="AI23" s="137"/>
    </row>
    <row r="24" spans="1:35" s="1" customFormat="1" ht="46.9" customHeight="1" x14ac:dyDescent="0.3">
      <c r="A24" s="118">
        <v>14</v>
      </c>
      <c r="B24" s="119" t="s">
        <v>114</v>
      </c>
      <c r="C24" s="69">
        <f t="shared" si="0"/>
        <v>580</v>
      </c>
      <c r="D24" s="59">
        <f t="shared" si="1"/>
        <v>418</v>
      </c>
      <c r="E24" s="69">
        <v>574</v>
      </c>
      <c r="F24" s="59">
        <v>414</v>
      </c>
      <c r="G24" s="69">
        <v>6</v>
      </c>
      <c r="H24" s="60">
        <v>4</v>
      </c>
      <c r="I24" s="133">
        <v>140</v>
      </c>
      <c r="J24" s="59">
        <v>237</v>
      </c>
      <c r="K24" s="59">
        <f t="shared" si="2"/>
        <v>41</v>
      </c>
      <c r="L24" s="136">
        <v>10</v>
      </c>
      <c r="M24" s="136">
        <v>0</v>
      </c>
      <c r="N24" s="136">
        <v>8</v>
      </c>
      <c r="O24" s="136">
        <v>23</v>
      </c>
      <c r="P24" s="139">
        <v>220</v>
      </c>
      <c r="Q24" s="139">
        <v>124</v>
      </c>
      <c r="R24" s="139">
        <v>12</v>
      </c>
      <c r="S24" s="139">
        <v>62</v>
      </c>
      <c r="T24" s="58">
        <v>16</v>
      </c>
      <c r="U24" s="58">
        <v>1</v>
      </c>
      <c r="V24" s="58">
        <v>0</v>
      </c>
      <c r="W24" s="63">
        <v>0</v>
      </c>
      <c r="Y24" s="131"/>
      <c r="Z24" s="68"/>
      <c r="AA24" s="131"/>
      <c r="AB24" s="131"/>
      <c r="AC24" s="131"/>
      <c r="AD24" s="176"/>
      <c r="AF24" s="131"/>
      <c r="AG24" s="131"/>
      <c r="AI24" s="137"/>
    </row>
    <row r="25" spans="1:35" s="1" customFormat="1" ht="46.9" customHeight="1" thickBot="1" x14ac:dyDescent="0.35">
      <c r="A25" s="120">
        <v>15</v>
      </c>
      <c r="B25" s="121" t="s">
        <v>33</v>
      </c>
      <c r="C25" s="101">
        <f t="shared" si="0"/>
        <v>7</v>
      </c>
      <c r="D25" s="102">
        <f t="shared" si="1"/>
        <v>1</v>
      </c>
      <c r="E25" s="103">
        <v>7</v>
      </c>
      <c r="F25" s="102">
        <v>1</v>
      </c>
      <c r="G25" s="103">
        <v>0</v>
      </c>
      <c r="H25" s="104">
        <v>0</v>
      </c>
      <c r="I25" s="134">
        <v>1</v>
      </c>
      <c r="J25" s="104">
        <v>0</v>
      </c>
      <c r="K25" s="102">
        <f t="shared" si="2"/>
        <v>0</v>
      </c>
      <c r="L25" s="104">
        <v>0</v>
      </c>
      <c r="M25" s="103">
        <v>0</v>
      </c>
      <c r="N25" s="103">
        <v>0</v>
      </c>
      <c r="O25" s="104">
        <v>0</v>
      </c>
      <c r="P25" s="104">
        <v>1</v>
      </c>
      <c r="Q25" s="140">
        <v>0</v>
      </c>
      <c r="R25" s="104">
        <v>0</v>
      </c>
      <c r="S25" s="104">
        <v>0</v>
      </c>
      <c r="T25" s="105">
        <v>1</v>
      </c>
      <c r="U25" s="105">
        <v>0</v>
      </c>
      <c r="V25" s="103">
        <v>0</v>
      </c>
      <c r="W25" s="106">
        <v>0</v>
      </c>
      <c r="Y25" s="131"/>
      <c r="Z25" s="68"/>
      <c r="AA25" s="131"/>
      <c r="AB25" s="131"/>
      <c r="AC25" s="131"/>
      <c r="AD25" s="176"/>
      <c r="AF25" s="131"/>
      <c r="AG25" s="131"/>
      <c r="AI25" s="137"/>
    </row>
    <row r="26" spans="1:35" s="1" customFormat="1" ht="50.25" customHeight="1" thickBot="1" x14ac:dyDescent="0.35">
      <c r="A26" s="275" t="s">
        <v>5</v>
      </c>
      <c r="B26" s="276"/>
      <c r="C26" s="95">
        <f>SUM(C11:C25)</f>
        <v>7745</v>
      </c>
      <c r="D26" s="95">
        <f t="shared" ref="D26:W26" si="3">SUM(D11:D25)</f>
        <v>5736</v>
      </c>
      <c r="E26" s="95">
        <f t="shared" si="3"/>
        <v>7734</v>
      </c>
      <c r="F26" s="95">
        <f t="shared" si="3"/>
        <v>5729</v>
      </c>
      <c r="G26" s="95">
        <f t="shared" si="3"/>
        <v>11</v>
      </c>
      <c r="H26" s="95">
        <f t="shared" si="3"/>
        <v>7</v>
      </c>
      <c r="I26" s="95">
        <f t="shared" si="3"/>
        <v>416</v>
      </c>
      <c r="J26" s="95">
        <f t="shared" si="3"/>
        <v>4909</v>
      </c>
      <c r="K26" s="96">
        <f>SUM(K11:K25)</f>
        <v>411</v>
      </c>
      <c r="L26" s="96">
        <f t="shared" ref="L26:O26" si="4">SUM(L11:L25)</f>
        <v>33</v>
      </c>
      <c r="M26" s="96">
        <f t="shared" si="4"/>
        <v>35</v>
      </c>
      <c r="N26" s="96">
        <f t="shared" si="4"/>
        <v>37</v>
      </c>
      <c r="O26" s="96">
        <f t="shared" si="4"/>
        <v>306</v>
      </c>
      <c r="P26" s="95">
        <f t="shared" si="3"/>
        <v>998</v>
      </c>
      <c r="Q26" s="95">
        <f t="shared" si="3"/>
        <v>4155</v>
      </c>
      <c r="R26" s="95">
        <f t="shared" si="3"/>
        <v>46</v>
      </c>
      <c r="S26" s="95">
        <f t="shared" si="3"/>
        <v>537</v>
      </c>
      <c r="T26" s="95">
        <f t="shared" si="3"/>
        <v>147</v>
      </c>
      <c r="U26" s="95">
        <f t="shared" si="3"/>
        <v>91</v>
      </c>
      <c r="V26" s="95">
        <f t="shared" si="3"/>
        <v>2</v>
      </c>
      <c r="W26" s="95">
        <f t="shared" si="3"/>
        <v>3</v>
      </c>
      <c r="Y26" s="131"/>
      <c r="Z26" s="68"/>
      <c r="AA26" s="68"/>
      <c r="AB26" s="131"/>
      <c r="AC26" s="122"/>
      <c r="AD26" s="176"/>
      <c r="AF26" s="137"/>
      <c r="AG26" s="137"/>
      <c r="AI26" s="137"/>
    </row>
    <row r="27" spans="1:35" ht="30" customHeight="1" x14ac:dyDescent="0.35">
      <c r="Z27" s="68"/>
    </row>
    <row r="28" spans="1:35" ht="30" customHeight="1" x14ac:dyDescent="0.35">
      <c r="F28" s="177"/>
      <c r="O28" s="53"/>
      <c r="Z28" s="68"/>
    </row>
    <row r="29" spans="1:35" x14ac:dyDescent="0.35">
      <c r="J29" s="172"/>
      <c r="O29" s="53"/>
      <c r="Z29" s="68"/>
    </row>
  </sheetData>
  <mergeCells count="27">
    <mergeCell ref="A26:B26"/>
    <mergeCell ref="V1:W1"/>
    <mergeCell ref="J4:L4"/>
    <mergeCell ref="V6:W8"/>
    <mergeCell ref="I7:I9"/>
    <mergeCell ref="S7:S9"/>
    <mergeCell ref="E5:W5"/>
    <mergeCell ref="E6:H6"/>
    <mergeCell ref="A2:W2"/>
    <mergeCell ref="A3:W3"/>
    <mergeCell ref="Q4:W4"/>
    <mergeCell ref="O8:O9"/>
    <mergeCell ref="T6:U8"/>
    <mergeCell ref="A5:A9"/>
    <mergeCell ref="B5:B9"/>
    <mergeCell ref="C5:D8"/>
    <mergeCell ref="I6:S6"/>
    <mergeCell ref="J7:J9"/>
    <mergeCell ref="K8:K9"/>
    <mergeCell ref="E7:F8"/>
    <mergeCell ref="L8:M8"/>
    <mergeCell ref="G7:H8"/>
    <mergeCell ref="P7:P9"/>
    <mergeCell ref="Q7:Q9"/>
    <mergeCell ref="R7:R9"/>
    <mergeCell ref="K7:O7"/>
    <mergeCell ref="N8:N9"/>
  </mergeCells>
  <printOptions horizontalCentered="1"/>
  <pageMargins left="0" right="0" top="0.39370078740157483" bottom="0" header="0" footer="0"/>
  <pageSetup paperSize="9" scale="41" orientation="landscape" r:id="rId1"/>
  <colBreaks count="1" manualBreakCount="1">
    <brk id="23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P19"/>
  <sheetViews>
    <sheetView view="pageBreakPreview" zoomScale="55" zoomScaleNormal="55" zoomScaleSheetLayoutView="55" workbookViewId="0">
      <selection activeCell="AB18" sqref="AB18"/>
    </sheetView>
  </sheetViews>
  <sheetFormatPr defaultColWidth="8.85546875" defaultRowHeight="12.75" x14ac:dyDescent="0.2"/>
  <cols>
    <col min="1" max="1" width="7.7109375" style="16" customWidth="1"/>
    <col min="2" max="2" width="79.42578125" style="16" customWidth="1"/>
    <col min="3" max="3" width="11.85546875" style="16" customWidth="1"/>
    <col min="4" max="4" width="11.28515625" style="16" customWidth="1"/>
    <col min="5" max="5" width="10.140625" style="16" customWidth="1"/>
    <col min="6" max="6" width="9.28515625" style="16" customWidth="1"/>
    <col min="7" max="8" width="9.42578125" style="16" customWidth="1"/>
    <col min="9" max="9" width="9.7109375" style="16" customWidth="1"/>
    <col min="10" max="10" width="10.28515625" style="16" customWidth="1"/>
    <col min="11" max="11" width="10" style="16" customWidth="1"/>
    <col min="12" max="33" width="9.7109375" style="16" customWidth="1"/>
    <col min="34" max="34" width="9.7109375" style="15" customWidth="1"/>
    <col min="35" max="35" width="8.85546875" style="16"/>
    <col min="36" max="36" width="8.85546875" style="123"/>
    <col min="37" max="37" width="9.5703125" style="16" bestFit="1" customWidth="1"/>
    <col min="38" max="16384" width="8.85546875" style="16"/>
  </cols>
  <sheetData>
    <row r="1" spans="1:42" ht="27.75" x14ac:dyDescent="0.4">
      <c r="AF1" s="277" t="s">
        <v>46</v>
      </c>
      <c r="AG1" s="277"/>
      <c r="AH1" s="277"/>
    </row>
    <row r="2" spans="1:42" ht="55.5" customHeight="1" x14ac:dyDescent="0.4">
      <c r="A2" s="301" t="s">
        <v>119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</row>
    <row r="3" spans="1:42" ht="39" customHeight="1" x14ac:dyDescent="0.2">
      <c r="A3" s="302" t="s">
        <v>82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</row>
    <row r="4" spans="1:42" ht="27.6" customHeight="1" thickBot="1" x14ac:dyDescent="0.6">
      <c r="A4" s="17"/>
      <c r="M4" s="303"/>
      <c r="N4" s="304"/>
      <c r="O4" s="304"/>
      <c r="P4" s="304"/>
      <c r="Z4" s="305"/>
      <c r="AA4" s="305"/>
      <c r="AB4" s="305"/>
      <c r="AC4" s="305"/>
      <c r="AD4" s="305"/>
      <c r="AE4" s="305"/>
      <c r="AF4" s="305"/>
      <c r="AG4" s="305"/>
      <c r="AH4" s="305"/>
      <c r="AI4" s="1"/>
      <c r="AJ4" s="122"/>
    </row>
    <row r="5" spans="1:42" ht="172.5" customHeight="1" thickBot="1" x14ac:dyDescent="0.35">
      <c r="A5" s="294" t="s">
        <v>0</v>
      </c>
      <c r="B5" s="296" t="s">
        <v>101</v>
      </c>
      <c r="C5" s="297" t="s">
        <v>83</v>
      </c>
      <c r="D5" s="298"/>
      <c r="E5" s="299" t="s">
        <v>19</v>
      </c>
      <c r="F5" s="300"/>
      <c r="G5" s="292" t="s">
        <v>20</v>
      </c>
      <c r="H5" s="293"/>
      <c r="I5" s="292" t="s">
        <v>21</v>
      </c>
      <c r="J5" s="293"/>
      <c r="K5" s="292" t="s">
        <v>22</v>
      </c>
      <c r="L5" s="293"/>
      <c r="M5" s="292" t="s">
        <v>23</v>
      </c>
      <c r="N5" s="293"/>
      <c r="O5" s="292" t="s">
        <v>24</v>
      </c>
      <c r="P5" s="293"/>
      <c r="Q5" s="292" t="s">
        <v>25</v>
      </c>
      <c r="R5" s="293"/>
      <c r="S5" s="292" t="s">
        <v>26</v>
      </c>
      <c r="T5" s="293"/>
      <c r="U5" s="292" t="s">
        <v>27</v>
      </c>
      <c r="V5" s="293"/>
      <c r="W5" s="292" t="s">
        <v>28</v>
      </c>
      <c r="X5" s="293"/>
      <c r="Y5" s="292" t="s">
        <v>29</v>
      </c>
      <c r="Z5" s="293"/>
      <c r="AA5" s="292" t="s">
        <v>30</v>
      </c>
      <c r="AB5" s="293"/>
      <c r="AC5" s="292" t="s">
        <v>31</v>
      </c>
      <c r="AD5" s="293"/>
      <c r="AE5" s="292" t="s">
        <v>32</v>
      </c>
      <c r="AF5" s="293"/>
      <c r="AG5" s="292" t="s">
        <v>47</v>
      </c>
      <c r="AH5" s="293"/>
      <c r="AI5" s="1"/>
      <c r="AJ5" s="122"/>
      <c r="AK5" s="68"/>
    </row>
    <row r="6" spans="1:42" ht="37.5" customHeight="1" thickBot="1" x14ac:dyDescent="0.35">
      <c r="A6" s="295"/>
      <c r="B6" s="263"/>
      <c r="C6" s="81">
        <v>2021</v>
      </c>
      <c r="D6" s="81">
        <v>2022</v>
      </c>
      <c r="E6" s="81">
        <v>2021</v>
      </c>
      <c r="F6" s="81">
        <v>2022</v>
      </c>
      <c r="G6" s="81">
        <v>2021</v>
      </c>
      <c r="H6" s="81">
        <v>2022</v>
      </c>
      <c r="I6" s="81">
        <v>2021</v>
      </c>
      <c r="J6" s="81">
        <v>2022</v>
      </c>
      <c r="K6" s="81">
        <v>2021</v>
      </c>
      <c r="L6" s="81">
        <v>2022</v>
      </c>
      <c r="M6" s="81">
        <v>2021</v>
      </c>
      <c r="N6" s="81">
        <v>2022</v>
      </c>
      <c r="O6" s="81">
        <v>2021</v>
      </c>
      <c r="P6" s="81">
        <v>2022</v>
      </c>
      <c r="Q6" s="81">
        <v>2021</v>
      </c>
      <c r="R6" s="81">
        <v>2022</v>
      </c>
      <c r="S6" s="81">
        <v>2021</v>
      </c>
      <c r="T6" s="81">
        <v>2022</v>
      </c>
      <c r="U6" s="81">
        <v>2021</v>
      </c>
      <c r="V6" s="81">
        <v>2022</v>
      </c>
      <c r="W6" s="81">
        <v>2021</v>
      </c>
      <c r="X6" s="81">
        <v>2022</v>
      </c>
      <c r="Y6" s="81">
        <v>2021</v>
      </c>
      <c r="Z6" s="81">
        <v>2022</v>
      </c>
      <c r="AA6" s="81">
        <v>2021</v>
      </c>
      <c r="AB6" s="81">
        <v>2022</v>
      </c>
      <c r="AC6" s="81">
        <v>2021</v>
      </c>
      <c r="AD6" s="81">
        <v>2022</v>
      </c>
      <c r="AE6" s="81">
        <v>2021</v>
      </c>
      <c r="AF6" s="81">
        <v>2022</v>
      </c>
      <c r="AG6" s="81">
        <v>2021</v>
      </c>
      <c r="AH6" s="81">
        <v>2022</v>
      </c>
      <c r="AI6" s="1"/>
      <c r="AJ6" s="122"/>
      <c r="AK6" s="68"/>
    </row>
    <row r="7" spans="1:42" s="37" customFormat="1" ht="27" thickBot="1" x14ac:dyDescent="0.4">
      <c r="A7" s="92">
        <v>1</v>
      </c>
      <c r="B7" s="93">
        <v>2</v>
      </c>
      <c r="C7" s="93">
        <v>3</v>
      </c>
      <c r="D7" s="93">
        <v>4</v>
      </c>
      <c r="E7" s="93">
        <v>5</v>
      </c>
      <c r="F7" s="93">
        <v>6</v>
      </c>
      <c r="G7" s="93">
        <v>7</v>
      </c>
      <c r="H7" s="93">
        <v>8</v>
      </c>
      <c r="I7" s="93">
        <v>9</v>
      </c>
      <c r="J7" s="93">
        <v>10</v>
      </c>
      <c r="K7" s="93">
        <v>11</v>
      </c>
      <c r="L7" s="93">
        <v>12</v>
      </c>
      <c r="M7" s="93">
        <v>13</v>
      </c>
      <c r="N7" s="93">
        <v>14</v>
      </c>
      <c r="O7" s="93">
        <v>15</v>
      </c>
      <c r="P7" s="93">
        <v>16</v>
      </c>
      <c r="Q7" s="93">
        <v>17</v>
      </c>
      <c r="R7" s="93">
        <v>18</v>
      </c>
      <c r="S7" s="93">
        <v>19</v>
      </c>
      <c r="T7" s="93">
        <v>20</v>
      </c>
      <c r="U7" s="93">
        <v>21</v>
      </c>
      <c r="V7" s="93">
        <v>22</v>
      </c>
      <c r="W7" s="93">
        <v>23</v>
      </c>
      <c r="X7" s="93">
        <v>24</v>
      </c>
      <c r="Y7" s="93">
        <v>25</v>
      </c>
      <c r="Z7" s="93">
        <v>26</v>
      </c>
      <c r="AA7" s="93">
        <v>27</v>
      </c>
      <c r="AB7" s="93">
        <v>28</v>
      </c>
      <c r="AC7" s="93">
        <v>29</v>
      </c>
      <c r="AD7" s="93">
        <v>30</v>
      </c>
      <c r="AE7" s="93">
        <v>31</v>
      </c>
      <c r="AF7" s="93">
        <v>32</v>
      </c>
      <c r="AG7" s="93">
        <v>33</v>
      </c>
      <c r="AH7" s="94">
        <v>34</v>
      </c>
      <c r="AJ7" s="124"/>
      <c r="AK7" s="68"/>
    </row>
    <row r="8" spans="1:42" ht="58.15" customHeight="1" x14ac:dyDescent="0.3">
      <c r="A8" s="113">
        <v>1</v>
      </c>
      <c r="B8" s="158" t="s">
        <v>78</v>
      </c>
      <c r="C8" s="159">
        <f>SUM(E8+G8+I8+K8+M8+O8+Q8+S8+U8+W8+Y8+AA8+AC8+AE8+AG8)</f>
        <v>5417</v>
      </c>
      <c r="D8" s="160">
        <f>SUM(F8+H8+J8+L8+N8+P8+R8+T8+V8+X8+Z8+AB8+AD8+AF8+AH8)</f>
        <v>3515</v>
      </c>
      <c r="E8" s="161">
        <v>298</v>
      </c>
      <c r="F8" s="161">
        <v>190</v>
      </c>
      <c r="G8" s="161">
        <v>217</v>
      </c>
      <c r="H8" s="161">
        <v>141</v>
      </c>
      <c r="I8" s="161">
        <v>283</v>
      </c>
      <c r="J8" s="161">
        <v>172</v>
      </c>
      <c r="K8" s="161">
        <v>375</v>
      </c>
      <c r="L8" s="161">
        <v>313</v>
      </c>
      <c r="M8" s="161">
        <v>833</v>
      </c>
      <c r="N8" s="161">
        <v>474</v>
      </c>
      <c r="O8" s="161">
        <v>500</v>
      </c>
      <c r="P8" s="161">
        <v>378</v>
      </c>
      <c r="Q8" s="161">
        <v>458</v>
      </c>
      <c r="R8" s="161">
        <v>233</v>
      </c>
      <c r="S8" s="161">
        <v>516</v>
      </c>
      <c r="T8" s="161">
        <v>443</v>
      </c>
      <c r="U8" s="161">
        <v>188</v>
      </c>
      <c r="V8" s="161">
        <v>90</v>
      </c>
      <c r="W8" s="161">
        <v>588</v>
      </c>
      <c r="X8" s="161">
        <v>439</v>
      </c>
      <c r="Y8" s="161">
        <v>350</v>
      </c>
      <c r="Z8" s="161">
        <v>224</v>
      </c>
      <c r="AA8" s="161">
        <v>212</v>
      </c>
      <c r="AB8" s="161">
        <v>126</v>
      </c>
      <c r="AC8" s="161">
        <v>312</v>
      </c>
      <c r="AD8" s="161">
        <v>154</v>
      </c>
      <c r="AE8" s="161">
        <v>282</v>
      </c>
      <c r="AF8" s="161">
        <v>138</v>
      </c>
      <c r="AG8" s="161">
        <v>5</v>
      </c>
      <c r="AH8" s="162">
        <v>0</v>
      </c>
      <c r="AI8" s="1"/>
      <c r="AJ8" s="131"/>
      <c r="AK8" s="68"/>
      <c r="AP8" s="115"/>
    </row>
    <row r="9" spans="1:42" ht="59.45" customHeight="1" x14ac:dyDescent="0.3">
      <c r="A9" s="62">
        <v>2</v>
      </c>
      <c r="B9" s="163" t="s">
        <v>79</v>
      </c>
      <c r="C9" s="164">
        <f t="shared" ref="C9:C12" si="0">SUM(E9+G9+I9+K9+M9+O9+Q9+S9+U9+W9+Y9+AA9+AC9+AE9+AG9)</f>
        <v>4</v>
      </c>
      <c r="D9" s="55">
        <f t="shared" ref="D9:D12" si="1">SUM(F9+H9+J9+L9+N9+P9+R9+T9+V9+X9+Z9+AB9+AD9+AF9+AH9)</f>
        <v>39</v>
      </c>
      <c r="E9" s="165">
        <v>0</v>
      </c>
      <c r="F9" s="165">
        <v>1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1</v>
      </c>
      <c r="M9" s="165">
        <v>0</v>
      </c>
      <c r="N9" s="165">
        <v>9</v>
      </c>
      <c r="O9" s="165">
        <v>0</v>
      </c>
      <c r="P9" s="165">
        <v>0</v>
      </c>
      <c r="Q9" s="165">
        <v>1</v>
      </c>
      <c r="R9" s="165">
        <v>2</v>
      </c>
      <c r="S9" s="165">
        <v>1</v>
      </c>
      <c r="T9" s="165">
        <v>1</v>
      </c>
      <c r="U9" s="165">
        <v>0</v>
      </c>
      <c r="V9" s="165">
        <v>3</v>
      </c>
      <c r="W9" s="165">
        <v>0</v>
      </c>
      <c r="X9" s="165">
        <v>17</v>
      </c>
      <c r="Y9" s="165">
        <v>1</v>
      </c>
      <c r="Z9" s="165">
        <v>0</v>
      </c>
      <c r="AA9" s="165">
        <v>0</v>
      </c>
      <c r="AB9" s="165">
        <v>1</v>
      </c>
      <c r="AC9" s="165">
        <v>0</v>
      </c>
      <c r="AD9" s="165">
        <v>1</v>
      </c>
      <c r="AE9" s="165">
        <v>1</v>
      </c>
      <c r="AF9" s="165">
        <v>3</v>
      </c>
      <c r="AG9" s="165">
        <v>0</v>
      </c>
      <c r="AH9" s="166">
        <v>0</v>
      </c>
      <c r="AI9" s="1"/>
      <c r="AJ9" s="131"/>
      <c r="AK9" s="68"/>
      <c r="AP9" s="115"/>
    </row>
    <row r="10" spans="1:42" ht="49.5" customHeight="1" x14ac:dyDescent="0.3">
      <c r="A10" s="62">
        <v>3</v>
      </c>
      <c r="B10" s="163" t="s">
        <v>80</v>
      </c>
      <c r="C10" s="164">
        <f t="shared" si="0"/>
        <v>68</v>
      </c>
      <c r="D10" s="55">
        <f t="shared" si="1"/>
        <v>69</v>
      </c>
      <c r="E10" s="165">
        <v>0</v>
      </c>
      <c r="F10" s="165">
        <v>4</v>
      </c>
      <c r="G10" s="165">
        <v>1</v>
      </c>
      <c r="H10" s="165">
        <v>1</v>
      </c>
      <c r="I10" s="165">
        <v>0</v>
      </c>
      <c r="J10" s="165">
        <v>3</v>
      </c>
      <c r="K10" s="165">
        <v>3</v>
      </c>
      <c r="L10" s="165">
        <v>3</v>
      </c>
      <c r="M10" s="165">
        <v>5</v>
      </c>
      <c r="N10" s="165">
        <v>10</v>
      </c>
      <c r="O10" s="165">
        <v>7</v>
      </c>
      <c r="P10" s="165">
        <v>4</v>
      </c>
      <c r="Q10" s="165">
        <v>1</v>
      </c>
      <c r="R10" s="165">
        <v>4</v>
      </c>
      <c r="S10" s="165">
        <v>0</v>
      </c>
      <c r="T10" s="165">
        <v>4</v>
      </c>
      <c r="U10" s="165">
        <v>0</v>
      </c>
      <c r="V10" s="165">
        <v>1</v>
      </c>
      <c r="W10" s="165">
        <v>6</v>
      </c>
      <c r="X10" s="165">
        <v>0</v>
      </c>
      <c r="Y10" s="165">
        <v>13</v>
      </c>
      <c r="Z10" s="165">
        <v>7</v>
      </c>
      <c r="AA10" s="165">
        <v>4</v>
      </c>
      <c r="AB10" s="165">
        <v>6</v>
      </c>
      <c r="AC10" s="165">
        <v>3</v>
      </c>
      <c r="AD10" s="165">
        <v>0</v>
      </c>
      <c r="AE10" s="165">
        <v>24</v>
      </c>
      <c r="AF10" s="165">
        <v>22</v>
      </c>
      <c r="AG10" s="165">
        <v>1</v>
      </c>
      <c r="AH10" s="166">
        <v>0</v>
      </c>
      <c r="AI10" s="1"/>
      <c r="AJ10" s="131"/>
      <c r="AK10" s="68"/>
      <c r="AP10" s="115"/>
    </row>
    <row r="11" spans="1:42" ht="69.75" x14ac:dyDescent="0.3">
      <c r="A11" s="62">
        <v>4</v>
      </c>
      <c r="B11" s="163" t="s">
        <v>96</v>
      </c>
      <c r="C11" s="164">
        <f t="shared" si="0"/>
        <v>2234</v>
      </c>
      <c r="D11" s="55">
        <f t="shared" si="1"/>
        <v>2073</v>
      </c>
      <c r="E11" s="165">
        <v>89</v>
      </c>
      <c r="F11" s="165">
        <v>66</v>
      </c>
      <c r="G11" s="165">
        <v>104</v>
      </c>
      <c r="H11" s="165">
        <v>92</v>
      </c>
      <c r="I11" s="165">
        <v>92</v>
      </c>
      <c r="J11" s="165">
        <v>74</v>
      </c>
      <c r="K11" s="165">
        <v>161</v>
      </c>
      <c r="L11" s="165">
        <v>217</v>
      </c>
      <c r="M11" s="165">
        <v>315</v>
      </c>
      <c r="N11" s="165">
        <v>269</v>
      </c>
      <c r="O11" s="165">
        <v>120</v>
      </c>
      <c r="P11" s="165">
        <v>112</v>
      </c>
      <c r="Q11" s="165">
        <v>151</v>
      </c>
      <c r="R11" s="165">
        <v>100</v>
      </c>
      <c r="S11" s="165">
        <v>159</v>
      </c>
      <c r="T11" s="165">
        <v>166</v>
      </c>
      <c r="U11" s="165">
        <v>101</v>
      </c>
      <c r="V11" s="165">
        <v>68</v>
      </c>
      <c r="W11" s="165">
        <v>200</v>
      </c>
      <c r="X11" s="165">
        <v>217</v>
      </c>
      <c r="Y11" s="165">
        <v>297</v>
      </c>
      <c r="Z11" s="165">
        <v>289</v>
      </c>
      <c r="AA11" s="165">
        <v>117</v>
      </c>
      <c r="AB11" s="165">
        <v>97</v>
      </c>
      <c r="AC11" s="165">
        <v>55</v>
      </c>
      <c r="AD11" s="165">
        <v>61</v>
      </c>
      <c r="AE11" s="165">
        <v>272</v>
      </c>
      <c r="AF11" s="165">
        <v>244</v>
      </c>
      <c r="AG11" s="165">
        <v>1</v>
      </c>
      <c r="AH11" s="166">
        <v>1</v>
      </c>
      <c r="AI11" s="1"/>
      <c r="AJ11" s="131"/>
      <c r="AK11" s="68"/>
      <c r="AP11" s="115"/>
    </row>
    <row r="12" spans="1:42" ht="49.5" customHeight="1" thickBot="1" x14ac:dyDescent="0.35">
      <c r="A12" s="114">
        <v>5</v>
      </c>
      <c r="B12" s="167" t="s">
        <v>81</v>
      </c>
      <c r="C12" s="168">
        <f t="shared" si="0"/>
        <v>22</v>
      </c>
      <c r="D12" s="169">
        <f t="shared" si="1"/>
        <v>40</v>
      </c>
      <c r="E12" s="170">
        <v>0</v>
      </c>
      <c r="F12" s="170">
        <v>14</v>
      </c>
      <c r="G12" s="170">
        <v>1</v>
      </c>
      <c r="H12" s="170">
        <v>0</v>
      </c>
      <c r="I12" s="170">
        <v>0</v>
      </c>
      <c r="J12" s="170">
        <v>0</v>
      </c>
      <c r="K12" s="170">
        <v>1</v>
      </c>
      <c r="L12" s="170">
        <v>0</v>
      </c>
      <c r="M12" s="170">
        <v>6</v>
      </c>
      <c r="N12" s="170">
        <v>4</v>
      </c>
      <c r="O12" s="170">
        <v>0</v>
      </c>
      <c r="P12" s="170">
        <v>0</v>
      </c>
      <c r="Q12" s="170">
        <v>1</v>
      </c>
      <c r="R12" s="170">
        <v>0</v>
      </c>
      <c r="S12" s="170">
        <v>2</v>
      </c>
      <c r="T12" s="170">
        <v>0</v>
      </c>
      <c r="U12" s="170">
        <v>1</v>
      </c>
      <c r="V12" s="170">
        <v>2</v>
      </c>
      <c r="W12" s="170">
        <v>2</v>
      </c>
      <c r="X12" s="170">
        <v>1</v>
      </c>
      <c r="Y12" s="170">
        <v>4</v>
      </c>
      <c r="Z12" s="170">
        <v>8</v>
      </c>
      <c r="AA12" s="170">
        <v>1</v>
      </c>
      <c r="AB12" s="170">
        <v>0</v>
      </c>
      <c r="AC12" s="170">
        <v>2</v>
      </c>
      <c r="AD12" s="170">
        <v>0</v>
      </c>
      <c r="AE12" s="170">
        <v>1</v>
      </c>
      <c r="AF12" s="170">
        <v>11</v>
      </c>
      <c r="AG12" s="170">
        <v>0</v>
      </c>
      <c r="AH12" s="171">
        <v>0</v>
      </c>
      <c r="AI12" s="1"/>
      <c r="AJ12" s="131"/>
      <c r="AK12" s="68"/>
      <c r="AP12" s="115"/>
    </row>
    <row r="13" spans="1:42" s="41" customFormat="1" ht="42" customHeight="1" thickBot="1" x14ac:dyDescent="0.35">
      <c r="A13" s="290" t="s">
        <v>48</v>
      </c>
      <c r="B13" s="291"/>
      <c r="C13" s="112">
        <f>SUM(C8:C12)</f>
        <v>7745</v>
      </c>
      <c r="D13" s="112">
        <f t="shared" ref="D13:AH13" si="2">SUM(D8:D12)</f>
        <v>5736</v>
      </c>
      <c r="E13" s="112">
        <f t="shared" si="2"/>
        <v>387</v>
      </c>
      <c r="F13" s="112">
        <f t="shared" si="2"/>
        <v>275</v>
      </c>
      <c r="G13" s="112">
        <f t="shared" si="2"/>
        <v>323</v>
      </c>
      <c r="H13" s="112">
        <f t="shared" si="2"/>
        <v>234</v>
      </c>
      <c r="I13" s="112">
        <f t="shared" si="2"/>
        <v>375</v>
      </c>
      <c r="J13" s="112">
        <f t="shared" si="2"/>
        <v>249</v>
      </c>
      <c r="K13" s="112">
        <f t="shared" si="2"/>
        <v>540</v>
      </c>
      <c r="L13" s="112">
        <f t="shared" si="2"/>
        <v>534</v>
      </c>
      <c r="M13" s="112">
        <f t="shared" si="2"/>
        <v>1159</v>
      </c>
      <c r="N13" s="112">
        <f t="shared" si="2"/>
        <v>766</v>
      </c>
      <c r="O13" s="112">
        <f t="shared" si="2"/>
        <v>627</v>
      </c>
      <c r="P13" s="112">
        <f t="shared" si="2"/>
        <v>494</v>
      </c>
      <c r="Q13" s="112">
        <f t="shared" si="2"/>
        <v>612</v>
      </c>
      <c r="R13" s="112">
        <f t="shared" si="2"/>
        <v>339</v>
      </c>
      <c r="S13" s="112">
        <f t="shared" si="2"/>
        <v>678</v>
      </c>
      <c r="T13" s="112">
        <f t="shared" si="2"/>
        <v>614</v>
      </c>
      <c r="U13" s="112">
        <f t="shared" si="2"/>
        <v>290</v>
      </c>
      <c r="V13" s="112">
        <f t="shared" si="2"/>
        <v>164</v>
      </c>
      <c r="W13" s="112">
        <f t="shared" si="2"/>
        <v>796</v>
      </c>
      <c r="X13" s="112">
        <f t="shared" si="2"/>
        <v>674</v>
      </c>
      <c r="Y13" s="112">
        <f t="shared" si="2"/>
        <v>665</v>
      </c>
      <c r="Z13" s="112">
        <f t="shared" si="2"/>
        <v>528</v>
      </c>
      <c r="AA13" s="112">
        <f t="shared" si="2"/>
        <v>334</v>
      </c>
      <c r="AB13" s="112">
        <f t="shared" si="2"/>
        <v>230</v>
      </c>
      <c r="AC13" s="112">
        <f t="shared" si="2"/>
        <v>372</v>
      </c>
      <c r="AD13" s="112">
        <f t="shared" si="2"/>
        <v>216</v>
      </c>
      <c r="AE13" s="112">
        <f t="shared" si="2"/>
        <v>580</v>
      </c>
      <c r="AF13" s="112">
        <f t="shared" si="2"/>
        <v>418</v>
      </c>
      <c r="AG13" s="112">
        <f t="shared" si="2"/>
        <v>7</v>
      </c>
      <c r="AH13" s="112">
        <f t="shared" si="2"/>
        <v>1</v>
      </c>
      <c r="AI13" s="40"/>
      <c r="AJ13" s="181"/>
      <c r="AK13" s="68"/>
      <c r="AP13" s="115"/>
    </row>
    <row r="14" spans="1:42" s="41" customFormat="1" ht="34.15" customHeight="1" x14ac:dyDescent="0.3">
      <c r="A14" s="16"/>
      <c r="B14" s="16"/>
      <c r="C14" s="16"/>
      <c r="D14" s="1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40"/>
      <c r="AJ14" s="125"/>
      <c r="AK14" s="68"/>
    </row>
    <row r="15" spans="1:42" s="41" customFormat="1" ht="34.15" customHeight="1" x14ac:dyDescent="0.3">
      <c r="A15" s="16"/>
      <c r="B15" s="16"/>
      <c r="C15" s="16"/>
      <c r="D15" s="16"/>
      <c r="E15" s="16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40"/>
      <c r="AJ15" s="125"/>
      <c r="AK15" s="68"/>
    </row>
    <row r="16" spans="1:42" ht="27.75" customHeight="1" x14ac:dyDescent="0.2"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K16" s="68"/>
    </row>
    <row r="17" spans="37:37" ht="27.75" customHeight="1" x14ac:dyDescent="0.2">
      <c r="AK17" s="68"/>
    </row>
    <row r="18" spans="37:37" ht="27.75" customHeight="1" x14ac:dyDescent="0.2">
      <c r="AK18" s="68"/>
    </row>
    <row r="19" spans="37:37" ht="27.75" customHeight="1" x14ac:dyDescent="0.2"/>
  </sheetData>
  <mergeCells count="24">
    <mergeCell ref="AG5:AH5"/>
    <mergeCell ref="Y5:Z5"/>
    <mergeCell ref="AA5:AB5"/>
    <mergeCell ref="AC5:AD5"/>
    <mergeCell ref="AE5:AF5"/>
    <mergeCell ref="AF1:AH1"/>
    <mergeCell ref="A2:AH2"/>
    <mergeCell ref="A3:AH3"/>
    <mergeCell ref="M4:P4"/>
    <mergeCell ref="Z4:AH4"/>
    <mergeCell ref="A13:B13"/>
    <mergeCell ref="U5:V5"/>
    <mergeCell ref="W5:X5"/>
    <mergeCell ref="A5:A6"/>
    <mergeCell ref="B5:B6"/>
    <mergeCell ref="C5:D5"/>
    <mergeCell ref="Q5:R5"/>
    <mergeCell ref="S5:T5"/>
    <mergeCell ref="E5:F5"/>
    <mergeCell ref="G5:H5"/>
    <mergeCell ref="I5:J5"/>
    <mergeCell ref="K5:L5"/>
    <mergeCell ref="M5:N5"/>
    <mergeCell ref="O5:P5"/>
  </mergeCells>
  <pageMargins left="0" right="0" top="0" bottom="0" header="0" footer="0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36"/>
  <sheetViews>
    <sheetView view="pageBreakPreview" topLeftCell="A7" zoomScale="70" zoomScaleNormal="55" zoomScaleSheetLayoutView="70" workbookViewId="0">
      <selection activeCell="Y16" sqref="Y16"/>
    </sheetView>
  </sheetViews>
  <sheetFormatPr defaultColWidth="9.28515625" defaultRowHeight="26.25" x14ac:dyDescent="0.4"/>
  <cols>
    <col min="1" max="1" width="6" style="27" customWidth="1"/>
    <col min="2" max="2" width="36.85546875" style="27" customWidth="1"/>
    <col min="3" max="3" width="11.7109375" style="27" customWidth="1"/>
    <col min="4" max="4" width="10.7109375" style="27" customWidth="1"/>
    <col min="5" max="5" width="10.7109375" style="27" bestFit="1" customWidth="1"/>
    <col min="6" max="6" width="10.85546875" style="27" bestFit="1" customWidth="1"/>
    <col min="7" max="7" width="11.85546875" style="27" customWidth="1"/>
    <col min="8" max="10" width="11" style="27" customWidth="1"/>
    <col min="11" max="11" width="11.140625" style="27" customWidth="1"/>
    <col min="12" max="12" width="11.42578125" style="27" customWidth="1"/>
    <col min="13" max="14" width="12.7109375" style="27" customWidth="1"/>
    <col min="15" max="15" width="11" style="27" customWidth="1"/>
    <col min="16" max="16" width="11.5703125" style="27" customWidth="1"/>
    <col min="17" max="17" width="10.28515625" style="27" customWidth="1"/>
    <col min="18" max="18" width="10.7109375" style="27" customWidth="1"/>
    <col min="19" max="19" width="10.140625" style="27" customWidth="1"/>
    <col min="20" max="20" width="9.7109375" style="27" customWidth="1"/>
    <col min="21" max="16384" width="9.28515625" style="27"/>
  </cols>
  <sheetData>
    <row r="1" spans="1:24" x14ac:dyDescent="0.4">
      <c r="S1" s="29" t="s">
        <v>16</v>
      </c>
      <c r="T1" s="28"/>
    </row>
    <row r="2" spans="1:24" ht="45" customHeight="1" x14ac:dyDescent="0.4">
      <c r="A2" s="306" t="s">
        <v>120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</row>
    <row r="3" spans="1:24" ht="22.9" customHeight="1" x14ac:dyDescent="0.4">
      <c r="A3" s="307" t="s">
        <v>84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</row>
    <row r="4" spans="1:24" ht="9.6" customHeight="1" thickBot="1" x14ac:dyDescent="0.4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8"/>
      <c r="N4" s="308"/>
      <c r="O4" s="308"/>
      <c r="P4" s="308"/>
      <c r="Q4" s="308"/>
      <c r="R4" s="308"/>
      <c r="S4" s="308"/>
      <c r="T4" s="308"/>
    </row>
    <row r="5" spans="1:24" s="31" customFormat="1" ht="21.6" customHeight="1" thickBot="1" x14ac:dyDescent="0.35">
      <c r="A5" s="294" t="s">
        <v>0</v>
      </c>
      <c r="B5" s="310" t="s">
        <v>18</v>
      </c>
      <c r="C5" s="323" t="s">
        <v>11</v>
      </c>
      <c r="D5" s="324"/>
      <c r="E5" s="313" t="s">
        <v>4</v>
      </c>
      <c r="F5" s="314"/>
      <c r="G5" s="314"/>
      <c r="H5" s="314"/>
      <c r="I5" s="314"/>
      <c r="J5" s="315"/>
      <c r="K5" s="313"/>
      <c r="L5" s="314"/>
      <c r="M5" s="314"/>
      <c r="N5" s="314"/>
      <c r="O5" s="314"/>
      <c r="P5" s="314"/>
      <c r="Q5" s="314"/>
      <c r="R5" s="314"/>
      <c r="S5" s="314"/>
      <c r="T5" s="315"/>
    </row>
    <row r="6" spans="1:24" s="31" customFormat="1" ht="20.45" customHeight="1" thickBot="1" x14ac:dyDescent="0.35">
      <c r="A6" s="309"/>
      <c r="B6" s="311"/>
      <c r="C6" s="325"/>
      <c r="D6" s="326"/>
      <c r="E6" s="297" t="s">
        <v>70</v>
      </c>
      <c r="F6" s="318"/>
      <c r="G6" s="318"/>
      <c r="H6" s="318"/>
      <c r="I6" s="318"/>
      <c r="J6" s="298"/>
      <c r="K6" s="319"/>
      <c r="L6" s="298"/>
      <c r="M6" s="320" t="s">
        <v>71</v>
      </c>
      <c r="N6" s="321"/>
      <c r="O6" s="321"/>
      <c r="P6" s="321"/>
      <c r="Q6" s="321"/>
      <c r="R6" s="321"/>
      <c r="S6" s="321"/>
      <c r="T6" s="322"/>
    </row>
    <row r="7" spans="1:24" s="31" customFormat="1" ht="31.9" customHeight="1" thickBot="1" x14ac:dyDescent="0.35">
      <c r="A7" s="309"/>
      <c r="B7" s="311"/>
      <c r="C7" s="325"/>
      <c r="D7" s="326"/>
      <c r="E7" s="323" t="s">
        <v>72</v>
      </c>
      <c r="F7" s="324"/>
      <c r="G7" s="297" t="s">
        <v>4</v>
      </c>
      <c r="H7" s="318"/>
      <c r="I7" s="318"/>
      <c r="J7" s="298"/>
      <c r="K7" s="319"/>
      <c r="L7" s="298"/>
      <c r="M7" s="323" t="s">
        <v>72</v>
      </c>
      <c r="N7" s="324"/>
      <c r="O7" s="297" t="s">
        <v>4</v>
      </c>
      <c r="P7" s="318"/>
      <c r="Q7" s="318"/>
      <c r="R7" s="318"/>
      <c r="S7" s="318"/>
      <c r="T7" s="298"/>
    </row>
    <row r="8" spans="1:24" s="31" customFormat="1" ht="29.45" customHeight="1" thickBot="1" x14ac:dyDescent="0.35">
      <c r="A8" s="309"/>
      <c r="B8" s="311"/>
      <c r="C8" s="327"/>
      <c r="D8" s="328"/>
      <c r="E8" s="327"/>
      <c r="F8" s="328"/>
      <c r="G8" s="297" t="s">
        <v>73</v>
      </c>
      <c r="H8" s="298"/>
      <c r="I8" s="316" t="s">
        <v>74</v>
      </c>
      <c r="J8" s="317"/>
      <c r="K8" s="297" t="s">
        <v>75</v>
      </c>
      <c r="L8" s="298"/>
      <c r="M8" s="327"/>
      <c r="N8" s="328"/>
      <c r="O8" s="297" t="s">
        <v>73</v>
      </c>
      <c r="P8" s="298"/>
      <c r="Q8" s="297" t="s">
        <v>74</v>
      </c>
      <c r="R8" s="298"/>
      <c r="S8" s="297" t="s">
        <v>75</v>
      </c>
      <c r="T8" s="298"/>
    </row>
    <row r="9" spans="1:24" s="31" customFormat="1" ht="33" customHeight="1" thickBot="1" x14ac:dyDescent="0.35">
      <c r="A9" s="295"/>
      <c r="B9" s="312"/>
      <c r="C9" s="70" t="s">
        <v>99</v>
      </c>
      <c r="D9" s="70" t="s">
        <v>123</v>
      </c>
      <c r="E9" s="70" t="s">
        <v>99</v>
      </c>
      <c r="F9" s="70" t="s">
        <v>123</v>
      </c>
      <c r="G9" s="70" t="s">
        <v>99</v>
      </c>
      <c r="H9" s="70" t="s">
        <v>123</v>
      </c>
      <c r="I9" s="70" t="s">
        <v>99</v>
      </c>
      <c r="J9" s="70" t="s">
        <v>123</v>
      </c>
      <c r="K9" s="70" t="s">
        <v>99</v>
      </c>
      <c r="L9" s="70" t="s">
        <v>123</v>
      </c>
      <c r="M9" s="70" t="s">
        <v>99</v>
      </c>
      <c r="N9" s="70" t="s">
        <v>123</v>
      </c>
      <c r="O9" s="70" t="s">
        <v>99</v>
      </c>
      <c r="P9" s="70" t="s">
        <v>123</v>
      </c>
      <c r="Q9" s="70" t="s">
        <v>99</v>
      </c>
      <c r="R9" s="70" t="s">
        <v>123</v>
      </c>
      <c r="S9" s="70" t="s">
        <v>99</v>
      </c>
      <c r="T9" s="70" t="s">
        <v>123</v>
      </c>
    </row>
    <row r="10" spans="1:24" s="31" customFormat="1" ht="20.25" customHeight="1" thickBot="1" x14ac:dyDescent="0.35">
      <c r="A10" s="88">
        <v>1</v>
      </c>
      <c r="B10" s="89">
        <v>2</v>
      </c>
      <c r="C10" s="89">
        <v>3</v>
      </c>
      <c r="D10" s="89">
        <v>4</v>
      </c>
      <c r="E10" s="89">
        <v>5</v>
      </c>
      <c r="F10" s="89">
        <v>6</v>
      </c>
      <c r="G10" s="89">
        <v>7</v>
      </c>
      <c r="H10" s="89">
        <v>8</v>
      </c>
      <c r="I10" s="89">
        <v>9</v>
      </c>
      <c r="J10" s="90">
        <v>10</v>
      </c>
      <c r="K10" s="91">
        <v>11</v>
      </c>
      <c r="L10" s="89">
        <v>12</v>
      </c>
      <c r="M10" s="89">
        <v>13</v>
      </c>
      <c r="N10" s="89">
        <v>14</v>
      </c>
      <c r="O10" s="89">
        <v>15</v>
      </c>
      <c r="P10" s="89">
        <v>16</v>
      </c>
      <c r="Q10" s="89">
        <v>17</v>
      </c>
      <c r="R10" s="89">
        <v>18</v>
      </c>
      <c r="S10" s="89">
        <v>19</v>
      </c>
      <c r="T10" s="90">
        <v>20</v>
      </c>
    </row>
    <row r="11" spans="1:24" s="31" customFormat="1" ht="42.75" customHeight="1" x14ac:dyDescent="0.3">
      <c r="A11" s="113">
        <v>1</v>
      </c>
      <c r="B11" s="141" t="s">
        <v>19</v>
      </c>
      <c r="C11" s="142">
        <f>SUM(E11+M11)</f>
        <v>387</v>
      </c>
      <c r="D11" s="142">
        <f>SUM(F11+N11)</f>
        <v>275</v>
      </c>
      <c r="E11" s="142">
        <f>SUM(G11+I11+K11)</f>
        <v>387</v>
      </c>
      <c r="F11" s="143">
        <f>SUM(H11+J11+L11)</f>
        <v>275</v>
      </c>
      <c r="G11" s="142">
        <v>380</v>
      </c>
      <c r="H11" s="142">
        <v>275</v>
      </c>
      <c r="I11" s="144">
        <v>7</v>
      </c>
      <c r="J11" s="144">
        <v>0</v>
      </c>
      <c r="K11" s="144">
        <v>0</v>
      </c>
      <c r="L11" s="144">
        <v>0</v>
      </c>
      <c r="M11" s="144">
        <f>SUM(O11+Q11+S11)</f>
        <v>0</v>
      </c>
      <c r="N11" s="145">
        <f>SUM(P11+R11+T11)</f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6">
        <v>0</v>
      </c>
      <c r="V11" s="179"/>
      <c r="W11" s="179"/>
      <c r="X11" s="178"/>
    </row>
    <row r="12" spans="1:24" s="31" customFormat="1" ht="37.9" customHeight="1" x14ac:dyDescent="0.3">
      <c r="A12" s="62">
        <v>2</v>
      </c>
      <c r="B12" s="57" t="s">
        <v>102</v>
      </c>
      <c r="C12" s="147">
        <f t="shared" ref="C12:C25" si="0">SUM(E12+M12)</f>
        <v>323</v>
      </c>
      <c r="D12" s="147">
        <f t="shared" ref="D12:D25" si="1">SUM(F12+N12)</f>
        <v>234</v>
      </c>
      <c r="E12" s="147">
        <f t="shared" ref="E12:E25" si="2">SUM(G12+I12+K12)</f>
        <v>323</v>
      </c>
      <c r="F12" s="148">
        <f t="shared" ref="F12:F25" si="3">SUM(H12+J12+L12)</f>
        <v>234</v>
      </c>
      <c r="G12" s="147">
        <v>322</v>
      </c>
      <c r="H12" s="147">
        <v>232</v>
      </c>
      <c r="I12" s="149">
        <v>1</v>
      </c>
      <c r="J12" s="149">
        <v>1</v>
      </c>
      <c r="K12" s="149">
        <v>0</v>
      </c>
      <c r="L12" s="149">
        <v>1</v>
      </c>
      <c r="M12" s="149">
        <f t="shared" ref="M12:M25" si="4">SUM(O12+Q12+S12)</f>
        <v>0</v>
      </c>
      <c r="N12" s="150">
        <f t="shared" ref="N12:N25" si="5">SUM(P12+R12+T12)</f>
        <v>0</v>
      </c>
      <c r="O12" s="149">
        <v>0</v>
      </c>
      <c r="P12" s="149">
        <v>0</v>
      </c>
      <c r="Q12" s="149">
        <v>0</v>
      </c>
      <c r="R12" s="149">
        <v>0</v>
      </c>
      <c r="S12" s="149">
        <v>0</v>
      </c>
      <c r="T12" s="151">
        <v>0</v>
      </c>
      <c r="V12" s="179"/>
      <c r="W12" s="179"/>
      <c r="X12" s="178"/>
    </row>
    <row r="13" spans="1:24" s="31" customFormat="1" ht="37.9" customHeight="1" x14ac:dyDescent="0.3">
      <c r="A13" s="62">
        <v>3</v>
      </c>
      <c r="B13" s="57" t="s">
        <v>103</v>
      </c>
      <c r="C13" s="147">
        <f t="shared" si="0"/>
        <v>375</v>
      </c>
      <c r="D13" s="147">
        <f t="shared" si="1"/>
        <v>249</v>
      </c>
      <c r="E13" s="147">
        <f t="shared" si="2"/>
        <v>375</v>
      </c>
      <c r="F13" s="148">
        <f t="shared" si="3"/>
        <v>249</v>
      </c>
      <c r="G13" s="147">
        <v>370</v>
      </c>
      <c r="H13" s="147">
        <v>248</v>
      </c>
      <c r="I13" s="149">
        <v>4</v>
      </c>
      <c r="J13" s="149">
        <v>0</v>
      </c>
      <c r="K13" s="149">
        <v>1</v>
      </c>
      <c r="L13" s="149">
        <v>1</v>
      </c>
      <c r="M13" s="149">
        <f t="shared" si="4"/>
        <v>0</v>
      </c>
      <c r="N13" s="150">
        <f t="shared" si="5"/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51">
        <v>0</v>
      </c>
      <c r="V13" s="179"/>
      <c r="W13" s="179"/>
      <c r="X13" s="178"/>
    </row>
    <row r="14" spans="1:24" s="31" customFormat="1" ht="37.9" customHeight="1" x14ac:dyDescent="0.3">
      <c r="A14" s="62">
        <v>4</v>
      </c>
      <c r="B14" s="57" t="s">
        <v>104</v>
      </c>
      <c r="C14" s="147">
        <f t="shared" si="0"/>
        <v>540</v>
      </c>
      <c r="D14" s="147">
        <f t="shared" si="1"/>
        <v>534</v>
      </c>
      <c r="E14" s="147">
        <f t="shared" si="2"/>
        <v>540</v>
      </c>
      <c r="F14" s="148">
        <f t="shared" si="3"/>
        <v>534</v>
      </c>
      <c r="G14" s="147">
        <v>536</v>
      </c>
      <c r="H14" s="147">
        <v>534</v>
      </c>
      <c r="I14" s="149">
        <v>4</v>
      </c>
      <c r="J14" s="149">
        <v>0</v>
      </c>
      <c r="K14" s="149">
        <v>0</v>
      </c>
      <c r="L14" s="149">
        <v>0</v>
      </c>
      <c r="M14" s="149">
        <f t="shared" si="4"/>
        <v>0</v>
      </c>
      <c r="N14" s="150">
        <f t="shared" si="5"/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51">
        <v>0</v>
      </c>
      <c r="V14" s="179"/>
      <c r="W14" s="179"/>
      <c r="X14" s="178"/>
    </row>
    <row r="15" spans="1:24" s="31" customFormat="1" ht="37.9" customHeight="1" x14ac:dyDescent="0.3">
      <c r="A15" s="62">
        <v>5</v>
      </c>
      <c r="B15" s="57" t="s">
        <v>105</v>
      </c>
      <c r="C15" s="147">
        <f t="shared" si="0"/>
        <v>1159</v>
      </c>
      <c r="D15" s="147">
        <f t="shared" si="1"/>
        <v>766</v>
      </c>
      <c r="E15" s="147">
        <f t="shared" si="2"/>
        <v>1159</v>
      </c>
      <c r="F15" s="148">
        <f t="shared" si="3"/>
        <v>766</v>
      </c>
      <c r="G15" s="147">
        <v>1150</v>
      </c>
      <c r="H15" s="147">
        <v>763</v>
      </c>
      <c r="I15" s="149">
        <v>8</v>
      </c>
      <c r="J15" s="149">
        <v>1</v>
      </c>
      <c r="K15" s="149">
        <v>1</v>
      </c>
      <c r="L15" s="149">
        <v>2</v>
      </c>
      <c r="M15" s="149">
        <f t="shared" si="4"/>
        <v>0</v>
      </c>
      <c r="N15" s="150">
        <f t="shared" si="5"/>
        <v>0</v>
      </c>
      <c r="O15" s="149">
        <v>0</v>
      </c>
      <c r="P15" s="149">
        <v>0</v>
      </c>
      <c r="Q15" s="149">
        <v>0</v>
      </c>
      <c r="R15" s="149">
        <v>0</v>
      </c>
      <c r="S15" s="149">
        <v>0</v>
      </c>
      <c r="T15" s="151">
        <v>0</v>
      </c>
      <c r="V15" s="179"/>
      <c r="W15" s="179"/>
      <c r="X15" s="178"/>
    </row>
    <row r="16" spans="1:24" s="31" customFormat="1" ht="37.9" customHeight="1" x14ac:dyDescent="0.3">
      <c r="A16" s="62">
        <v>6</v>
      </c>
      <c r="B16" s="57" t="s">
        <v>106</v>
      </c>
      <c r="C16" s="147">
        <f t="shared" si="0"/>
        <v>627</v>
      </c>
      <c r="D16" s="147">
        <f t="shared" si="1"/>
        <v>494</v>
      </c>
      <c r="E16" s="147">
        <f t="shared" si="2"/>
        <v>627</v>
      </c>
      <c r="F16" s="148">
        <f t="shared" si="3"/>
        <v>494</v>
      </c>
      <c r="G16" s="147">
        <v>621</v>
      </c>
      <c r="H16" s="147">
        <v>492</v>
      </c>
      <c r="I16" s="149">
        <v>5</v>
      </c>
      <c r="J16" s="149">
        <v>0</v>
      </c>
      <c r="K16" s="149">
        <v>1</v>
      </c>
      <c r="L16" s="149">
        <v>2</v>
      </c>
      <c r="M16" s="149">
        <f t="shared" si="4"/>
        <v>0</v>
      </c>
      <c r="N16" s="150">
        <f t="shared" si="5"/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51">
        <v>0</v>
      </c>
      <c r="V16" s="179"/>
      <c r="W16" s="179"/>
      <c r="X16" s="178"/>
    </row>
    <row r="17" spans="1:24" s="31" customFormat="1" ht="37.9" customHeight="1" x14ac:dyDescent="0.3">
      <c r="A17" s="62">
        <v>7</v>
      </c>
      <c r="B17" s="57" t="s">
        <v>107</v>
      </c>
      <c r="C17" s="147">
        <f t="shared" si="0"/>
        <v>612</v>
      </c>
      <c r="D17" s="147">
        <f t="shared" si="1"/>
        <v>339</v>
      </c>
      <c r="E17" s="147">
        <f t="shared" si="2"/>
        <v>612</v>
      </c>
      <c r="F17" s="148">
        <f t="shared" si="3"/>
        <v>339</v>
      </c>
      <c r="G17" s="147">
        <v>600</v>
      </c>
      <c r="H17" s="147">
        <v>338</v>
      </c>
      <c r="I17" s="149">
        <v>12</v>
      </c>
      <c r="J17" s="149">
        <v>0</v>
      </c>
      <c r="K17" s="149">
        <v>0</v>
      </c>
      <c r="L17" s="149">
        <v>1</v>
      </c>
      <c r="M17" s="149">
        <f t="shared" si="4"/>
        <v>0</v>
      </c>
      <c r="N17" s="150">
        <f t="shared" si="5"/>
        <v>0</v>
      </c>
      <c r="O17" s="149">
        <v>0</v>
      </c>
      <c r="P17" s="149">
        <v>0</v>
      </c>
      <c r="Q17" s="149">
        <v>0</v>
      </c>
      <c r="R17" s="149">
        <v>0</v>
      </c>
      <c r="S17" s="149">
        <v>0</v>
      </c>
      <c r="T17" s="151">
        <v>0</v>
      </c>
      <c r="V17" s="179"/>
      <c r="W17" s="179"/>
      <c r="X17" s="178"/>
    </row>
    <row r="18" spans="1:24" s="31" customFormat="1" ht="37.9" customHeight="1" x14ac:dyDescent="0.3">
      <c r="A18" s="62">
        <v>8</v>
      </c>
      <c r="B18" s="57" t="s">
        <v>108</v>
      </c>
      <c r="C18" s="147">
        <f t="shared" si="0"/>
        <v>678</v>
      </c>
      <c r="D18" s="147">
        <f t="shared" si="1"/>
        <v>614</v>
      </c>
      <c r="E18" s="147">
        <f t="shared" si="2"/>
        <v>677</v>
      </c>
      <c r="F18" s="148">
        <f t="shared" si="3"/>
        <v>614</v>
      </c>
      <c r="G18" s="147">
        <v>672</v>
      </c>
      <c r="H18" s="147">
        <v>612</v>
      </c>
      <c r="I18" s="149">
        <v>5</v>
      </c>
      <c r="J18" s="149">
        <v>0</v>
      </c>
      <c r="K18" s="149">
        <v>0</v>
      </c>
      <c r="L18" s="149">
        <v>2</v>
      </c>
      <c r="M18" s="149">
        <f t="shared" si="4"/>
        <v>1</v>
      </c>
      <c r="N18" s="150">
        <f t="shared" si="5"/>
        <v>0</v>
      </c>
      <c r="O18" s="149">
        <v>1</v>
      </c>
      <c r="P18" s="149">
        <v>0</v>
      </c>
      <c r="Q18" s="149">
        <v>0</v>
      </c>
      <c r="R18" s="149">
        <v>0</v>
      </c>
      <c r="S18" s="149">
        <v>0</v>
      </c>
      <c r="T18" s="151">
        <v>0</v>
      </c>
      <c r="V18" s="179"/>
      <c r="W18" s="179"/>
      <c r="X18" s="178"/>
    </row>
    <row r="19" spans="1:24" s="31" customFormat="1" ht="37.9" customHeight="1" x14ac:dyDescent="0.3">
      <c r="A19" s="62">
        <v>9</v>
      </c>
      <c r="B19" s="57" t="s">
        <v>109</v>
      </c>
      <c r="C19" s="147">
        <f t="shared" si="0"/>
        <v>290</v>
      </c>
      <c r="D19" s="147">
        <f t="shared" si="1"/>
        <v>164</v>
      </c>
      <c r="E19" s="147">
        <f t="shared" si="2"/>
        <v>290</v>
      </c>
      <c r="F19" s="148">
        <f t="shared" si="3"/>
        <v>164</v>
      </c>
      <c r="G19" s="147">
        <v>286</v>
      </c>
      <c r="H19" s="147">
        <v>164</v>
      </c>
      <c r="I19" s="149">
        <v>4</v>
      </c>
      <c r="J19" s="149">
        <v>0</v>
      </c>
      <c r="K19" s="149">
        <v>0</v>
      </c>
      <c r="L19" s="149">
        <v>0</v>
      </c>
      <c r="M19" s="149">
        <f t="shared" si="4"/>
        <v>0</v>
      </c>
      <c r="N19" s="150">
        <f t="shared" si="5"/>
        <v>0</v>
      </c>
      <c r="O19" s="149">
        <v>0</v>
      </c>
      <c r="P19" s="149">
        <v>0</v>
      </c>
      <c r="Q19" s="149">
        <v>0</v>
      </c>
      <c r="R19" s="149">
        <v>0</v>
      </c>
      <c r="S19" s="149">
        <v>0</v>
      </c>
      <c r="T19" s="151">
        <v>0</v>
      </c>
      <c r="V19" s="179"/>
      <c r="W19" s="179"/>
      <c r="X19" s="178"/>
    </row>
    <row r="20" spans="1:24" s="31" customFormat="1" ht="37.9" customHeight="1" x14ac:dyDescent="0.3">
      <c r="A20" s="62">
        <v>10</v>
      </c>
      <c r="B20" s="57" t="s">
        <v>110</v>
      </c>
      <c r="C20" s="147">
        <f t="shared" si="0"/>
        <v>796</v>
      </c>
      <c r="D20" s="147">
        <f t="shared" si="1"/>
        <v>674</v>
      </c>
      <c r="E20" s="147">
        <f t="shared" si="2"/>
        <v>795</v>
      </c>
      <c r="F20" s="148">
        <f t="shared" si="3"/>
        <v>674</v>
      </c>
      <c r="G20" s="147">
        <v>791</v>
      </c>
      <c r="H20" s="147">
        <v>669</v>
      </c>
      <c r="I20" s="149">
        <v>4</v>
      </c>
      <c r="J20" s="149">
        <v>0</v>
      </c>
      <c r="K20" s="149">
        <v>0</v>
      </c>
      <c r="L20" s="149">
        <v>5</v>
      </c>
      <c r="M20" s="149">
        <f t="shared" si="4"/>
        <v>1</v>
      </c>
      <c r="N20" s="150">
        <f t="shared" si="5"/>
        <v>0</v>
      </c>
      <c r="O20" s="149">
        <v>1</v>
      </c>
      <c r="P20" s="149">
        <v>0</v>
      </c>
      <c r="Q20" s="149">
        <v>0</v>
      </c>
      <c r="R20" s="149">
        <v>0</v>
      </c>
      <c r="S20" s="149">
        <v>0</v>
      </c>
      <c r="T20" s="151">
        <v>0</v>
      </c>
      <c r="V20" s="179"/>
      <c r="W20" s="179"/>
      <c r="X20" s="178"/>
    </row>
    <row r="21" spans="1:24" s="31" customFormat="1" ht="37.9" customHeight="1" x14ac:dyDescent="0.3">
      <c r="A21" s="62">
        <v>11</v>
      </c>
      <c r="B21" s="57" t="s">
        <v>111</v>
      </c>
      <c r="C21" s="147">
        <f t="shared" si="0"/>
        <v>665</v>
      </c>
      <c r="D21" s="147">
        <f t="shared" si="1"/>
        <v>528</v>
      </c>
      <c r="E21" s="147">
        <f t="shared" si="2"/>
        <v>665</v>
      </c>
      <c r="F21" s="148">
        <f t="shared" si="3"/>
        <v>526</v>
      </c>
      <c r="G21" s="147">
        <v>658</v>
      </c>
      <c r="H21" s="147">
        <v>522</v>
      </c>
      <c r="I21" s="149">
        <v>7</v>
      </c>
      <c r="J21" s="149">
        <v>0</v>
      </c>
      <c r="K21" s="149">
        <v>0</v>
      </c>
      <c r="L21" s="149">
        <v>4</v>
      </c>
      <c r="M21" s="149">
        <f t="shared" si="4"/>
        <v>0</v>
      </c>
      <c r="N21" s="150">
        <f t="shared" si="5"/>
        <v>2</v>
      </c>
      <c r="O21" s="149">
        <v>0</v>
      </c>
      <c r="P21" s="149">
        <v>2</v>
      </c>
      <c r="Q21" s="149">
        <v>0</v>
      </c>
      <c r="R21" s="149">
        <v>0</v>
      </c>
      <c r="S21" s="149">
        <v>0</v>
      </c>
      <c r="T21" s="151">
        <v>0</v>
      </c>
      <c r="V21" s="179"/>
      <c r="W21" s="179"/>
      <c r="X21" s="178"/>
    </row>
    <row r="22" spans="1:24" s="31" customFormat="1" ht="37.9" customHeight="1" x14ac:dyDescent="0.3">
      <c r="A22" s="62">
        <v>12</v>
      </c>
      <c r="B22" s="57" t="s">
        <v>112</v>
      </c>
      <c r="C22" s="147">
        <f t="shared" si="0"/>
        <v>334</v>
      </c>
      <c r="D22" s="147">
        <f t="shared" si="1"/>
        <v>230</v>
      </c>
      <c r="E22" s="147">
        <f t="shared" si="2"/>
        <v>331</v>
      </c>
      <c r="F22" s="148">
        <f t="shared" si="3"/>
        <v>229</v>
      </c>
      <c r="G22" s="147">
        <v>328</v>
      </c>
      <c r="H22" s="147">
        <v>228</v>
      </c>
      <c r="I22" s="149">
        <v>3</v>
      </c>
      <c r="J22" s="149">
        <v>0</v>
      </c>
      <c r="K22" s="149">
        <v>0</v>
      </c>
      <c r="L22" s="149">
        <v>1</v>
      </c>
      <c r="M22" s="149">
        <f t="shared" si="4"/>
        <v>3</v>
      </c>
      <c r="N22" s="150">
        <f t="shared" si="5"/>
        <v>1</v>
      </c>
      <c r="O22" s="149">
        <v>3</v>
      </c>
      <c r="P22" s="149">
        <v>1</v>
      </c>
      <c r="Q22" s="149">
        <v>0</v>
      </c>
      <c r="R22" s="149">
        <v>0</v>
      </c>
      <c r="S22" s="149">
        <v>0</v>
      </c>
      <c r="T22" s="151">
        <v>0</v>
      </c>
      <c r="V22" s="179"/>
      <c r="W22" s="179"/>
      <c r="X22" s="178"/>
    </row>
    <row r="23" spans="1:24" s="31" customFormat="1" ht="37.9" customHeight="1" x14ac:dyDescent="0.3">
      <c r="A23" s="62">
        <v>13</v>
      </c>
      <c r="B23" s="57" t="s">
        <v>113</v>
      </c>
      <c r="C23" s="147">
        <f t="shared" si="0"/>
        <v>372</v>
      </c>
      <c r="D23" s="147">
        <f t="shared" si="1"/>
        <v>216</v>
      </c>
      <c r="E23" s="147">
        <f t="shared" si="2"/>
        <v>372</v>
      </c>
      <c r="F23" s="148">
        <f t="shared" si="3"/>
        <v>216</v>
      </c>
      <c r="G23" s="147">
        <v>367</v>
      </c>
      <c r="H23" s="147">
        <v>216</v>
      </c>
      <c r="I23" s="149">
        <v>4</v>
      </c>
      <c r="J23" s="149">
        <v>0</v>
      </c>
      <c r="K23" s="149">
        <v>1</v>
      </c>
      <c r="L23" s="149">
        <v>0</v>
      </c>
      <c r="M23" s="149">
        <f t="shared" si="4"/>
        <v>0</v>
      </c>
      <c r="N23" s="150">
        <f t="shared" si="5"/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51">
        <v>0</v>
      </c>
      <c r="V23" s="179"/>
      <c r="W23" s="179"/>
      <c r="X23" s="178"/>
    </row>
    <row r="24" spans="1:24" s="31" customFormat="1" ht="37.9" customHeight="1" x14ac:dyDescent="0.3">
      <c r="A24" s="62">
        <v>14</v>
      </c>
      <c r="B24" s="57" t="s">
        <v>114</v>
      </c>
      <c r="C24" s="147">
        <f t="shared" si="0"/>
        <v>580</v>
      </c>
      <c r="D24" s="147">
        <f t="shared" si="1"/>
        <v>418</v>
      </c>
      <c r="E24" s="147">
        <f t="shared" si="2"/>
        <v>574</v>
      </c>
      <c r="F24" s="148">
        <f t="shared" si="3"/>
        <v>414</v>
      </c>
      <c r="G24" s="147">
        <v>567</v>
      </c>
      <c r="H24" s="147">
        <v>412</v>
      </c>
      <c r="I24" s="149">
        <v>6</v>
      </c>
      <c r="J24" s="149">
        <v>1</v>
      </c>
      <c r="K24" s="149">
        <v>1</v>
      </c>
      <c r="L24" s="149">
        <v>1</v>
      </c>
      <c r="M24" s="149">
        <f t="shared" si="4"/>
        <v>6</v>
      </c>
      <c r="N24" s="150">
        <f t="shared" si="5"/>
        <v>4</v>
      </c>
      <c r="O24" s="149">
        <v>6</v>
      </c>
      <c r="P24" s="149">
        <v>4</v>
      </c>
      <c r="Q24" s="149">
        <v>0</v>
      </c>
      <c r="R24" s="149">
        <v>0</v>
      </c>
      <c r="S24" s="149">
        <v>0</v>
      </c>
      <c r="T24" s="151">
        <v>0</v>
      </c>
      <c r="V24" s="179"/>
      <c r="W24" s="179"/>
      <c r="X24" s="178"/>
    </row>
    <row r="25" spans="1:24" s="31" customFormat="1" ht="37.9" customHeight="1" thickBot="1" x14ac:dyDescent="0.35">
      <c r="A25" s="114">
        <v>15</v>
      </c>
      <c r="B25" s="152" t="s">
        <v>33</v>
      </c>
      <c r="C25" s="153">
        <f t="shared" si="0"/>
        <v>7</v>
      </c>
      <c r="D25" s="153">
        <f t="shared" si="1"/>
        <v>1</v>
      </c>
      <c r="E25" s="153">
        <f t="shared" si="2"/>
        <v>7</v>
      </c>
      <c r="F25" s="154">
        <f t="shared" si="3"/>
        <v>1</v>
      </c>
      <c r="G25" s="153">
        <v>7</v>
      </c>
      <c r="H25" s="153">
        <v>1</v>
      </c>
      <c r="I25" s="155">
        <v>0</v>
      </c>
      <c r="J25" s="155">
        <v>0</v>
      </c>
      <c r="K25" s="155">
        <v>0</v>
      </c>
      <c r="L25" s="155">
        <v>0</v>
      </c>
      <c r="M25" s="155">
        <f t="shared" si="4"/>
        <v>0</v>
      </c>
      <c r="N25" s="156">
        <f t="shared" si="5"/>
        <v>0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7">
        <v>0</v>
      </c>
      <c r="V25" s="179"/>
      <c r="W25" s="179"/>
      <c r="X25" s="178"/>
    </row>
    <row r="26" spans="1:24" s="180" customFormat="1" ht="37.5" customHeight="1" thickBot="1" x14ac:dyDescent="0.35">
      <c r="A26" s="247" t="s">
        <v>9</v>
      </c>
      <c r="B26" s="329"/>
      <c r="C26" s="109">
        <f>SUM(C11:C25)</f>
        <v>7745</v>
      </c>
      <c r="D26" s="110">
        <f>SUM(D11:D25)</f>
        <v>5736</v>
      </c>
      <c r="E26" s="109">
        <f t="shared" ref="E26:T26" si="6">SUM(E11:E25)</f>
        <v>7734</v>
      </c>
      <c r="F26" s="109">
        <f>SUM(F11:F25)</f>
        <v>5729</v>
      </c>
      <c r="G26" s="109">
        <f t="shared" si="6"/>
        <v>7655</v>
      </c>
      <c r="H26" s="109">
        <f t="shared" si="6"/>
        <v>5706</v>
      </c>
      <c r="I26" s="109">
        <f t="shared" si="6"/>
        <v>74</v>
      </c>
      <c r="J26" s="109">
        <f t="shared" si="6"/>
        <v>3</v>
      </c>
      <c r="K26" s="109">
        <f t="shared" si="6"/>
        <v>5</v>
      </c>
      <c r="L26" s="109">
        <f t="shared" si="6"/>
        <v>20</v>
      </c>
      <c r="M26" s="109">
        <f t="shared" si="6"/>
        <v>11</v>
      </c>
      <c r="N26" s="109">
        <f t="shared" si="6"/>
        <v>7</v>
      </c>
      <c r="O26" s="109">
        <f t="shared" si="6"/>
        <v>11</v>
      </c>
      <c r="P26" s="109">
        <f t="shared" si="6"/>
        <v>7</v>
      </c>
      <c r="Q26" s="109">
        <f t="shared" si="6"/>
        <v>0</v>
      </c>
      <c r="R26" s="109">
        <f t="shared" si="6"/>
        <v>0</v>
      </c>
      <c r="S26" s="109">
        <f t="shared" si="6"/>
        <v>0</v>
      </c>
      <c r="T26" s="111">
        <f t="shared" si="6"/>
        <v>0</v>
      </c>
      <c r="V26" s="179"/>
      <c r="W26" s="179"/>
      <c r="X26" s="178"/>
    </row>
    <row r="27" spans="1:24" s="31" customFormat="1" ht="21" customHeight="1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4" ht="22.5" customHeight="1" x14ac:dyDescent="0.4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34"/>
    </row>
    <row r="29" spans="1:24" x14ac:dyDescent="0.4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4" x14ac:dyDescent="0.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4" x14ac:dyDescent="0.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4" x14ac:dyDescent="0.4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x14ac:dyDescent="0.4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x14ac:dyDescent="0.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x14ac:dyDescent="0.4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x14ac:dyDescent="0.4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</sheetData>
  <mergeCells count="20">
    <mergeCell ref="G7:L7"/>
    <mergeCell ref="E7:F8"/>
    <mergeCell ref="M7:N8"/>
    <mergeCell ref="A26:B26"/>
    <mergeCell ref="A2:T2"/>
    <mergeCell ref="A3:T3"/>
    <mergeCell ref="M4:T4"/>
    <mergeCell ref="A5:A9"/>
    <mergeCell ref="B5:B9"/>
    <mergeCell ref="E5:T5"/>
    <mergeCell ref="I8:J8"/>
    <mergeCell ref="O8:P8"/>
    <mergeCell ref="E6:L6"/>
    <mergeCell ref="S8:T8"/>
    <mergeCell ref="K8:L8"/>
    <mergeCell ref="Q8:R8"/>
    <mergeCell ref="G8:H8"/>
    <mergeCell ref="M6:T6"/>
    <mergeCell ref="O7:T7"/>
    <mergeCell ref="C5:D8"/>
  </mergeCells>
  <printOptions horizontalCentered="1"/>
  <pageMargins left="0" right="0" top="0.19685039370078741" bottom="0" header="0" footer="0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0"/>
  <sheetViews>
    <sheetView tabSelected="1" view="pageBreakPreview" topLeftCell="B1" zoomScaleNormal="100" zoomScaleSheetLayoutView="100" workbookViewId="0">
      <selection activeCell="I15" sqref="I15"/>
    </sheetView>
  </sheetViews>
  <sheetFormatPr defaultColWidth="8.85546875" defaultRowHeight="18.75" x14ac:dyDescent="0.3"/>
  <cols>
    <col min="1" max="1" width="14" style="36" customWidth="1"/>
    <col min="2" max="3" width="17.42578125" style="36" customWidth="1"/>
    <col min="4" max="4" width="19.28515625" style="36" customWidth="1"/>
    <col min="5" max="7" width="17.42578125" style="36" customWidth="1"/>
    <col min="8" max="8" width="15.42578125" style="36" customWidth="1"/>
    <col min="9" max="9" width="15.28515625" style="42" customWidth="1"/>
    <col min="10" max="11" width="17.42578125" style="42" customWidth="1"/>
    <col min="12" max="12" width="19" style="42" customWidth="1"/>
    <col min="13" max="16" width="17.42578125" style="42" customWidth="1"/>
    <col min="17" max="16384" width="8.85546875" style="14"/>
  </cols>
  <sheetData>
    <row r="1" spans="1:16" x14ac:dyDescent="0.3">
      <c r="O1" s="333" t="s">
        <v>61</v>
      </c>
      <c r="P1" s="333"/>
    </row>
    <row r="2" spans="1:16" x14ac:dyDescent="0.3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O2" s="45"/>
    </row>
    <row r="3" spans="1:16" ht="48.75" customHeight="1" x14ac:dyDescent="0.25">
      <c r="A3" s="337" t="s">
        <v>121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23.25" thickBot="1" x14ac:dyDescent="0.3">
      <c r="A4" s="338" t="s">
        <v>82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</row>
    <row r="5" spans="1:16" ht="35.25" customHeight="1" thickBot="1" x14ac:dyDescent="0.3">
      <c r="A5" s="330" t="s">
        <v>95</v>
      </c>
      <c r="B5" s="331"/>
      <c r="C5" s="331"/>
      <c r="D5" s="331"/>
      <c r="E5" s="331"/>
      <c r="F5" s="331"/>
      <c r="G5" s="332"/>
      <c r="H5" s="334" t="s">
        <v>87</v>
      </c>
      <c r="I5" s="330" t="s">
        <v>53</v>
      </c>
      <c r="J5" s="331"/>
      <c r="K5" s="331"/>
      <c r="L5" s="331"/>
      <c r="M5" s="331"/>
      <c r="N5" s="331"/>
      <c r="O5" s="332"/>
      <c r="P5" s="334" t="s">
        <v>87</v>
      </c>
    </row>
    <row r="6" spans="1:16" ht="94.5" thickBot="1" x14ac:dyDescent="0.3">
      <c r="A6" s="82" t="s">
        <v>9</v>
      </c>
      <c r="B6" s="82" t="s">
        <v>89</v>
      </c>
      <c r="C6" s="82" t="s">
        <v>86</v>
      </c>
      <c r="D6" s="82" t="s">
        <v>85</v>
      </c>
      <c r="E6" s="82" t="s">
        <v>39</v>
      </c>
      <c r="F6" s="82" t="s">
        <v>93</v>
      </c>
      <c r="G6" s="82" t="s">
        <v>88</v>
      </c>
      <c r="H6" s="335"/>
      <c r="I6" s="82" t="s">
        <v>9</v>
      </c>
      <c r="J6" s="82" t="s">
        <v>126</v>
      </c>
      <c r="K6" s="82" t="s">
        <v>86</v>
      </c>
      <c r="L6" s="82" t="s">
        <v>85</v>
      </c>
      <c r="M6" s="82" t="s">
        <v>39</v>
      </c>
      <c r="N6" s="82" t="s">
        <v>125</v>
      </c>
      <c r="O6" s="83" t="s">
        <v>88</v>
      </c>
      <c r="P6" s="335"/>
    </row>
    <row r="7" spans="1:16" ht="19.5" thickBot="1" x14ac:dyDescent="0.3">
      <c r="A7" s="84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85">
        <v>7</v>
      </c>
      <c r="H7" s="85">
        <v>8</v>
      </c>
      <c r="I7" s="85">
        <v>9</v>
      </c>
      <c r="J7" s="85">
        <v>10</v>
      </c>
      <c r="K7" s="85">
        <v>11</v>
      </c>
      <c r="L7" s="85">
        <v>12</v>
      </c>
      <c r="M7" s="85">
        <v>13</v>
      </c>
      <c r="N7" s="85">
        <v>14</v>
      </c>
      <c r="O7" s="85">
        <v>15</v>
      </c>
      <c r="P7" s="86">
        <v>16</v>
      </c>
    </row>
    <row r="8" spans="1:16" ht="35.25" customHeight="1" thickBot="1" x14ac:dyDescent="0.3">
      <c r="A8" s="126">
        <v>0</v>
      </c>
      <c r="B8" s="129">
        <v>0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30">
        <v>0</v>
      </c>
      <c r="I8" s="126">
        <f>SUM(J8:O8)</f>
        <v>22427</v>
      </c>
      <c r="J8" s="127">
        <v>12112</v>
      </c>
      <c r="K8" s="127">
        <v>6219</v>
      </c>
      <c r="L8" s="127">
        <v>269</v>
      </c>
      <c r="M8" s="127">
        <v>219</v>
      </c>
      <c r="N8" s="127">
        <v>214</v>
      </c>
      <c r="O8" s="127">
        <v>3394</v>
      </c>
      <c r="P8" s="128">
        <v>0</v>
      </c>
    </row>
    <row r="9" spans="1:16" x14ac:dyDescent="0.3">
      <c r="B9" s="43"/>
      <c r="C9" s="43"/>
      <c r="D9" s="43"/>
      <c r="E9" s="43"/>
      <c r="F9" s="43"/>
      <c r="G9" s="43"/>
      <c r="H9" s="43"/>
      <c r="I9" s="49"/>
      <c r="J9" s="43"/>
      <c r="K9" s="43"/>
    </row>
    <row r="10" spans="1:16" s="35" customFormat="1" ht="16.5" customHeight="1" x14ac:dyDescent="0.4">
      <c r="A10" s="36"/>
      <c r="B10" s="43"/>
      <c r="C10" s="43"/>
      <c r="D10" s="43"/>
      <c r="E10" s="33"/>
      <c r="F10" s="33"/>
      <c r="G10" s="33"/>
      <c r="H10" s="50"/>
      <c r="I10" s="51"/>
      <c r="J10" s="43"/>
      <c r="K10" s="43"/>
      <c r="L10" s="44"/>
      <c r="M10" s="44"/>
      <c r="N10" s="44"/>
      <c r="O10" s="44"/>
      <c r="P10" s="44"/>
    </row>
  </sheetData>
  <mergeCells count="8">
    <mergeCell ref="A5:G5"/>
    <mergeCell ref="O1:P1"/>
    <mergeCell ref="H5:H6"/>
    <mergeCell ref="A2:K2"/>
    <mergeCell ref="I5:O5"/>
    <mergeCell ref="P5:P6"/>
    <mergeCell ref="A3:P3"/>
    <mergeCell ref="A4:P4"/>
  </mergeCells>
  <printOptions horizontalCentered="1"/>
  <pageMargins left="0" right="0" top="0.74803149606299213" bottom="0" header="0.31496062992125984" footer="0.31496062992125984"/>
  <pageSetup paperSize="9" scale="52" orientation="landscape" r:id="rId1"/>
  <colBreaks count="1" manualBreakCount="1">
    <brk id="16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9"/>
  <sheetViews>
    <sheetView view="pageBreakPreview" zoomScale="55" zoomScaleNormal="55" zoomScaleSheetLayoutView="55" workbookViewId="0">
      <selection activeCell="H14" sqref="H14"/>
    </sheetView>
  </sheetViews>
  <sheetFormatPr defaultRowHeight="20.25" x14ac:dyDescent="0.3"/>
  <cols>
    <col min="1" max="14" width="16.28515625" style="1" customWidth="1"/>
    <col min="15" max="16384" width="9.140625" style="1"/>
  </cols>
  <sheetData>
    <row r="1" spans="1:14" ht="30.75" x14ac:dyDescent="0.45">
      <c r="C1" s="18"/>
      <c r="D1" s="18"/>
      <c r="E1" s="18"/>
      <c r="F1" s="18"/>
      <c r="G1" s="18"/>
      <c r="H1" s="18"/>
      <c r="M1" s="230" t="s">
        <v>69</v>
      </c>
      <c r="N1" s="230"/>
    </row>
    <row r="2" spans="1:14" ht="87.6" customHeight="1" x14ac:dyDescent="0.3">
      <c r="A2" s="208" t="s">
        <v>122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ht="33" customHeight="1" x14ac:dyDescent="0.3">
      <c r="A3" s="229" t="s">
        <v>82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4" ht="27" customHeight="1" thickBot="1" x14ac:dyDescent="0.3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41.45" customHeight="1" thickBot="1" x14ac:dyDescent="0.35">
      <c r="A5" s="340" t="s">
        <v>62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2"/>
    </row>
    <row r="6" spans="1:14" ht="42" customHeight="1" thickBot="1" x14ac:dyDescent="0.35">
      <c r="A6" s="226" t="s">
        <v>63</v>
      </c>
      <c r="B6" s="343"/>
      <c r="C6" s="343"/>
      <c r="D6" s="343"/>
      <c r="E6" s="343"/>
      <c r="F6" s="343"/>
      <c r="G6" s="343"/>
      <c r="H6" s="339"/>
      <c r="I6" s="209" t="s">
        <v>64</v>
      </c>
      <c r="J6" s="344"/>
      <c r="K6" s="209" t="s">
        <v>65</v>
      </c>
      <c r="L6" s="344"/>
      <c r="M6" s="209" t="s">
        <v>9</v>
      </c>
      <c r="N6" s="344"/>
    </row>
    <row r="7" spans="1:14" ht="78.599999999999994" customHeight="1" thickBot="1" x14ac:dyDescent="0.35">
      <c r="A7" s="226" t="s">
        <v>66</v>
      </c>
      <c r="B7" s="339"/>
      <c r="C7" s="226" t="s">
        <v>67</v>
      </c>
      <c r="D7" s="339"/>
      <c r="E7" s="226" t="s">
        <v>68</v>
      </c>
      <c r="F7" s="339"/>
      <c r="G7" s="226" t="s">
        <v>12</v>
      </c>
      <c r="H7" s="339"/>
      <c r="I7" s="345"/>
      <c r="J7" s="346"/>
      <c r="K7" s="345"/>
      <c r="L7" s="346"/>
      <c r="M7" s="345"/>
      <c r="N7" s="346"/>
    </row>
    <row r="8" spans="1:14" ht="36.75" customHeight="1" thickBot="1" x14ac:dyDescent="0.35">
      <c r="A8" s="107" t="s">
        <v>99</v>
      </c>
      <c r="B8" s="107" t="s">
        <v>123</v>
      </c>
      <c r="C8" s="107" t="s">
        <v>99</v>
      </c>
      <c r="D8" s="107" t="s">
        <v>123</v>
      </c>
      <c r="E8" s="107" t="s">
        <v>99</v>
      </c>
      <c r="F8" s="107" t="s">
        <v>123</v>
      </c>
      <c r="G8" s="107" t="s">
        <v>99</v>
      </c>
      <c r="H8" s="107" t="s">
        <v>123</v>
      </c>
      <c r="I8" s="107" t="s">
        <v>99</v>
      </c>
      <c r="J8" s="107" t="s">
        <v>123</v>
      </c>
      <c r="K8" s="107" t="s">
        <v>99</v>
      </c>
      <c r="L8" s="107" t="s">
        <v>123</v>
      </c>
      <c r="M8" s="107" t="s">
        <v>99</v>
      </c>
      <c r="N8" s="107" t="s">
        <v>123</v>
      </c>
    </row>
    <row r="9" spans="1:14" ht="24" thickBot="1" x14ac:dyDescent="0.35">
      <c r="A9" s="75">
        <v>1</v>
      </c>
      <c r="B9" s="76">
        <v>2</v>
      </c>
      <c r="C9" s="76">
        <v>3</v>
      </c>
      <c r="D9" s="76">
        <v>4</v>
      </c>
      <c r="E9" s="76">
        <v>5</v>
      </c>
      <c r="F9" s="76">
        <v>6</v>
      </c>
      <c r="G9" s="76">
        <v>7</v>
      </c>
      <c r="H9" s="76">
        <v>8</v>
      </c>
      <c r="I9" s="76">
        <v>9</v>
      </c>
      <c r="J9" s="76">
        <v>10</v>
      </c>
      <c r="K9" s="76">
        <v>11</v>
      </c>
      <c r="L9" s="76">
        <v>12</v>
      </c>
      <c r="M9" s="76">
        <v>13</v>
      </c>
      <c r="N9" s="77">
        <v>14</v>
      </c>
    </row>
    <row r="10" spans="1:14" s="38" customFormat="1" ht="42.75" customHeight="1" thickBot="1" x14ac:dyDescent="0.35">
      <c r="A10" s="46">
        <v>1</v>
      </c>
      <c r="B10" s="47">
        <v>0</v>
      </c>
      <c r="C10" s="47">
        <v>104</v>
      </c>
      <c r="D10" s="47">
        <v>73</v>
      </c>
      <c r="E10" s="47">
        <v>2</v>
      </c>
      <c r="F10" s="47">
        <v>5</v>
      </c>
      <c r="G10" s="47">
        <v>107</v>
      </c>
      <c r="H10" s="47">
        <v>78</v>
      </c>
      <c r="I10" s="47">
        <v>0</v>
      </c>
      <c r="J10" s="47">
        <v>0</v>
      </c>
      <c r="K10" s="47">
        <v>0</v>
      </c>
      <c r="L10" s="47">
        <v>0</v>
      </c>
      <c r="M10" s="47">
        <f>SUM(G10+I10+K10)</f>
        <v>107</v>
      </c>
      <c r="N10" s="48">
        <v>78</v>
      </c>
    </row>
    <row r="11" spans="1:14" ht="23.25" x14ac:dyDescent="0.35">
      <c r="A11" s="21"/>
      <c r="B11" s="21"/>
      <c r="C11" s="22"/>
      <c r="D11" s="22"/>
      <c r="E11" s="22"/>
      <c r="F11" s="22"/>
      <c r="G11" s="22"/>
      <c r="H11" s="22"/>
      <c r="I11" s="22"/>
      <c r="J11" s="2"/>
      <c r="K11" s="2"/>
      <c r="L11" s="22"/>
      <c r="M11" s="22"/>
      <c r="N11" s="22"/>
    </row>
    <row r="12" spans="1:14" ht="23.25" x14ac:dyDescent="0.35">
      <c r="A12" s="21"/>
      <c r="B12" s="23"/>
      <c r="C12" s="21"/>
      <c r="D12" s="24"/>
      <c r="E12" s="24"/>
      <c r="F12" s="24"/>
      <c r="G12" s="24"/>
      <c r="H12" s="24"/>
      <c r="I12" s="22"/>
      <c r="J12" s="2"/>
      <c r="K12" s="2"/>
      <c r="L12" s="22"/>
      <c r="M12" s="22"/>
      <c r="N12" s="22"/>
    </row>
    <row r="13" spans="1:14" ht="21" customHeight="1" x14ac:dyDescent="0.4">
      <c r="A13" s="21"/>
      <c r="B13" s="21"/>
      <c r="C13" s="2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x14ac:dyDescent="0.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x14ac:dyDescent="0.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x14ac:dyDescent="0.3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x14ac:dyDescent="0.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</sheetData>
  <mergeCells count="12">
    <mergeCell ref="M1:N1"/>
    <mergeCell ref="G7:H7"/>
    <mergeCell ref="A2:N2"/>
    <mergeCell ref="A3:N3"/>
    <mergeCell ref="A5:N5"/>
    <mergeCell ref="A6:H6"/>
    <mergeCell ref="I6:J7"/>
    <mergeCell ref="K6:L7"/>
    <mergeCell ref="M6:N7"/>
    <mergeCell ref="A7:B7"/>
    <mergeCell ref="C7:D7"/>
    <mergeCell ref="E7:F7"/>
  </mergeCells>
  <printOptions horizontalCentered="1"/>
  <pageMargins left="0" right="0" top="0.35433070866141736" bottom="0" header="0.23622047244094491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1-жадвал</vt:lpstr>
      <vt:lpstr>2-жадвал</vt:lpstr>
      <vt:lpstr>3-жадвал</vt:lpstr>
      <vt:lpstr>4-жадвал</vt:lpstr>
      <vt:lpstr>5-жадвал</vt:lpstr>
      <vt:lpstr>6-жадвал</vt:lpstr>
      <vt:lpstr>7-жадвал</vt:lpstr>
      <vt:lpstr>'1-жадвал'!Область_печати</vt:lpstr>
      <vt:lpstr>'2-жадвал'!Область_печати</vt:lpstr>
      <vt:lpstr>'3-жадвал'!Область_печати</vt:lpstr>
      <vt:lpstr>'4-жадвал'!Область_печати</vt:lpstr>
      <vt:lpstr>'5-жадвал'!Область_печати</vt:lpstr>
      <vt:lpstr>'6-жадвал'!Область_печати</vt:lpstr>
      <vt:lpstr>'7-жадвал'!Область_печати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Shokir Shoymardonov</cp:lastModifiedBy>
  <cp:lastPrinted>2022-04-02T17:40:07Z</cp:lastPrinted>
  <dcterms:created xsi:type="dcterms:W3CDTF">1996-10-08T23:32:33Z</dcterms:created>
  <dcterms:modified xsi:type="dcterms:W3CDTF">2022-04-06T05:27:39Z</dcterms:modified>
</cp:coreProperties>
</file>