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ond2\Desktop\2021 ЙИЛ\Матбуот\092021\"/>
    </mc:Choice>
  </mc:AlternateContent>
  <xr:revisionPtr revIDLastSave="0" documentId="13_ncr:1_{2A65EEC3-9519-4EEC-889C-4CAB2D64E7A6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1" sheetId="2" r:id="rId1"/>
    <sheet name="2020" sheetId="4" r:id="rId2"/>
    <sheet name="Лист1" sheetId="3" r:id="rId3"/>
    <sheet name="Лист2" sheetId="5" r:id="rId4"/>
  </sheets>
  <definedNames>
    <definedName name="_xlnm._FilterDatabase" localSheetId="0" hidden="1">'1'!#REF!</definedName>
    <definedName name="_xlnm._FilterDatabase" localSheetId="2" hidden="1">Лист1!$A$1:$R$33</definedName>
    <definedName name="_xlnm.Print_Titles" localSheetId="0">'1'!$5:$6</definedName>
    <definedName name="_xlnm.Print_Area" localSheetId="0">'1'!$A$1:$Q$37</definedName>
  </definedNames>
  <calcPr calcId="191029" calcMode="manual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2" l="1"/>
  <c r="M18" i="2"/>
  <c r="Q30" i="2" l="1"/>
  <c r="Q28" i="2" s="1"/>
  <c r="Q23" i="2"/>
  <c r="Q20" i="2" s="1"/>
  <c r="Q19" i="2"/>
  <c r="Q18" i="2"/>
  <c r="Q17" i="2"/>
  <c r="Q16" i="2"/>
  <c r="Q15" i="2"/>
  <c r="Q14" i="2"/>
  <c r="Q13" i="2" s="1"/>
  <c r="Q12" i="2" s="1"/>
  <c r="Q11" i="2"/>
  <c r="Q10" i="2"/>
  <c r="Q8" i="2"/>
  <c r="Q7" i="2"/>
  <c r="P28" i="2"/>
  <c r="L13" i="2"/>
  <c r="P13" i="2"/>
  <c r="M20" i="2"/>
  <c r="N13" i="2" l="1"/>
  <c r="E13" i="4" l="1"/>
  <c r="E20" i="4"/>
  <c r="E28" i="4"/>
  <c r="E9" i="4"/>
  <c r="E12" i="4" l="1"/>
  <c r="E31" i="4" s="1"/>
  <c r="N23" i="4"/>
  <c r="P19" i="4"/>
  <c r="M18" i="4"/>
  <c r="M13" i="4" s="1"/>
  <c r="M12" i="4" s="1"/>
  <c r="G30" i="4"/>
  <c r="G29" i="4"/>
  <c r="G27" i="4"/>
  <c r="G26" i="4"/>
  <c r="G25" i="4"/>
  <c r="G24" i="4"/>
  <c r="G22" i="4"/>
  <c r="G21" i="4"/>
  <c r="G20" i="4"/>
  <c r="G19" i="4"/>
  <c r="G18" i="4"/>
  <c r="G17" i="4"/>
  <c r="G15" i="4"/>
  <c r="G14" i="4"/>
  <c r="G13" i="4" s="1"/>
  <c r="G11" i="4"/>
  <c r="G10" i="4"/>
  <c r="G9" i="4" s="1"/>
  <c r="G8" i="4"/>
  <c r="G23" i="4"/>
  <c r="G16" i="4"/>
  <c r="G7" i="4"/>
  <c r="Q19" i="4"/>
  <c r="Q30" i="4"/>
  <c r="Q29" i="4"/>
  <c r="Q27" i="4"/>
  <c r="Q26" i="4"/>
  <c r="Q25" i="4"/>
  <c r="Q24" i="4"/>
  <c r="Q23" i="4"/>
  <c r="Q22" i="4"/>
  <c r="Q21" i="4"/>
  <c r="Q18" i="4"/>
  <c r="Q17" i="4"/>
  <c r="Q16" i="4"/>
  <c r="Q15" i="4"/>
  <c r="Q14" i="4"/>
  <c r="Q11" i="4"/>
  <c r="Q10" i="4"/>
  <c r="Q8" i="4"/>
  <c r="Q7" i="4"/>
  <c r="K13" i="4"/>
  <c r="K20" i="4"/>
  <c r="K28" i="4"/>
  <c r="J28" i="4"/>
  <c r="J20" i="4"/>
  <c r="J13" i="4"/>
  <c r="J12" i="4" s="1"/>
  <c r="P28" i="4"/>
  <c r="O28" i="4"/>
  <c r="N28" i="4"/>
  <c r="M28" i="4"/>
  <c r="L28" i="4"/>
  <c r="I28" i="4"/>
  <c r="H28" i="4"/>
  <c r="F28" i="4"/>
  <c r="P20" i="4"/>
  <c r="O20" i="4"/>
  <c r="N20" i="4"/>
  <c r="M20" i="4"/>
  <c r="L20" i="4"/>
  <c r="I20" i="4"/>
  <c r="H20" i="4"/>
  <c r="F20" i="4"/>
  <c r="P13" i="4"/>
  <c r="P12" i="4" s="1"/>
  <c r="P31" i="4" s="1"/>
  <c r="O13" i="4"/>
  <c r="O12" i="4" s="1"/>
  <c r="N13" i="4"/>
  <c r="N12" i="4" s="1"/>
  <c r="L13" i="4"/>
  <c r="I13" i="4"/>
  <c r="I12" i="4" s="1"/>
  <c r="H13" i="4"/>
  <c r="H12" i="4" s="1"/>
  <c r="F13" i="4"/>
  <c r="F12" i="4" s="1"/>
  <c r="F31" i="4" s="1"/>
  <c r="L12" i="4"/>
  <c r="L31" i="4" s="1"/>
  <c r="Q9" i="4"/>
  <c r="P9" i="4"/>
  <c r="O9" i="4"/>
  <c r="N9" i="4"/>
  <c r="M9" i="4"/>
  <c r="M31" i="4" s="1"/>
  <c r="L9" i="4"/>
  <c r="K9" i="4"/>
  <c r="J9" i="4"/>
  <c r="I9" i="4"/>
  <c r="H9" i="4"/>
  <c r="F9" i="4"/>
  <c r="N31" i="4" l="1"/>
  <c r="K12" i="4"/>
  <c r="O31" i="4"/>
  <c r="H31" i="4"/>
  <c r="Q20" i="4"/>
  <c r="Q28" i="4"/>
  <c r="I31" i="4"/>
  <c r="J31" i="4"/>
  <c r="Q13" i="4"/>
  <c r="G28" i="4"/>
  <c r="G12" i="4" s="1"/>
  <c r="G31" i="4" s="1"/>
  <c r="K31" i="4"/>
  <c r="K13" i="2"/>
  <c r="J13" i="2"/>
  <c r="P20" i="2"/>
  <c r="P12" i="2" s="1"/>
  <c r="P31" i="2" s="1"/>
  <c r="N20" i="2"/>
  <c r="M28" i="2"/>
  <c r="M13" i="2"/>
  <c r="M12" i="2" s="1"/>
  <c r="M31" i="2" s="1"/>
  <c r="J20" i="2"/>
  <c r="Q12" i="4" l="1"/>
  <c r="Q31" i="4" s="1"/>
  <c r="J28" i="2"/>
  <c r="J12" i="2" s="1"/>
  <c r="J31" i="2" s="1"/>
  <c r="G20" i="2"/>
  <c r="G13" i="2"/>
  <c r="Q9" i="2"/>
  <c r="Q31" i="2" s="1"/>
  <c r="P9" i="2"/>
  <c r="O9" i="2"/>
  <c r="N9" i="2"/>
  <c r="M9" i="2"/>
  <c r="L9" i="2"/>
  <c r="K9" i="2"/>
  <c r="J9" i="2"/>
  <c r="I9" i="2"/>
  <c r="H9" i="2"/>
  <c r="G9" i="2"/>
  <c r="F9" i="2"/>
  <c r="E9" i="2"/>
  <c r="E13" i="2"/>
  <c r="E12" i="2" s="1"/>
  <c r="O13" i="2"/>
  <c r="O12" i="2" s="1"/>
  <c r="O31" i="2" s="1"/>
  <c r="I13" i="2"/>
  <c r="I12" i="2" s="1"/>
  <c r="H13" i="2"/>
  <c r="H12" i="2" s="1"/>
  <c r="H31" i="2" s="1"/>
  <c r="F13" i="2"/>
  <c r="F12" i="2" s="1"/>
  <c r="F31" i="2" s="1"/>
  <c r="O20" i="2"/>
  <c r="L20" i="2"/>
  <c r="K20" i="2"/>
  <c r="I20" i="2"/>
  <c r="H20" i="2"/>
  <c r="F20" i="2"/>
  <c r="E20" i="2"/>
  <c r="O28" i="2"/>
  <c r="N28" i="2"/>
  <c r="N12" i="2" s="1"/>
  <c r="L28" i="2"/>
  <c r="K28" i="2"/>
  <c r="I28" i="2"/>
  <c r="H28" i="2"/>
  <c r="G28" i="2"/>
  <c r="F28" i="2"/>
  <c r="E28" i="2"/>
  <c r="L12" i="2" l="1"/>
  <c r="L31" i="2" s="1"/>
  <c r="N31" i="2"/>
  <c r="I31" i="2"/>
  <c r="E31" i="2"/>
  <c r="K12" i="2"/>
  <c r="K31" i="2"/>
  <c r="G12" i="2"/>
  <c r="G31" i="2" s="1"/>
</calcChain>
</file>

<file path=xl/sharedStrings.xml><?xml version="1.0" encoding="utf-8"?>
<sst xmlns="http://schemas.openxmlformats.org/spreadsheetml/2006/main" count="296" uniqueCount="170">
  <si>
    <t>М А Ъ Л У М О Т</t>
  </si>
  <si>
    <t>Моддалар номи</t>
  </si>
  <si>
    <t>Тоифа</t>
  </si>
  <si>
    <t>Модда ва кичик модда</t>
  </si>
  <si>
    <t>Элемент</t>
  </si>
  <si>
    <t>тасдиқлан-ган режа</t>
  </si>
  <si>
    <t>киритилган ўзгариш</t>
  </si>
  <si>
    <t>дебет</t>
  </si>
  <si>
    <t>кредит</t>
  </si>
  <si>
    <t xml:space="preserve">камайган </t>
  </si>
  <si>
    <t>кўпайган</t>
  </si>
  <si>
    <t>аниқланган режа</t>
  </si>
  <si>
    <t>касса харажати</t>
  </si>
  <si>
    <t>I гуруҳ харажатлар - Иш ҳақи ва унга тенглаштирилган тўловлар</t>
  </si>
  <si>
    <t>000</t>
  </si>
  <si>
    <t>II  гуруҳ харажатлари - Иш берувчининг ажратмалари</t>
  </si>
  <si>
    <t>IV  гуруҳ харажатлари - бошқа харажатлар</t>
  </si>
  <si>
    <t>ТОВАР ВА ХИЗМАТЛАР БЎЙИЧА ХАРАЖАТЛАР</t>
  </si>
  <si>
    <t>00</t>
  </si>
  <si>
    <t>Хизмат сафарлари харажатлари</t>
  </si>
  <si>
    <t xml:space="preserve">Коммунал хизматлари </t>
  </si>
  <si>
    <t>Сақлаб туриш ва жорий таъмирлаш</t>
  </si>
  <si>
    <t>Ижара бўйича харажатлар</t>
  </si>
  <si>
    <t>Моддий айланма воситалар захираларига харажатлар</t>
  </si>
  <si>
    <t>Товар ва хизматлар сотиб олиш учун бошқа харажатлар</t>
  </si>
  <si>
    <t>АСОСИЙ ВОСИТАЛАР БЎЙИЧА ХАРАЖАТЛАР</t>
  </si>
  <si>
    <t>Асосий воситаларни капитал таъмирлаш</t>
  </si>
  <si>
    <t xml:space="preserve">Асосий воситаларни ўрта таъмирлаш </t>
  </si>
  <si>
    <t>Асосий воситаларни сотиб олиш</t>
  </si>
  <si>
    <t>Буюртмачини сақлаш харажатлари</t>
  </si>
  <si>
    <t>Қурилиш пудрат харажатлари</t>
  </si>
  <si>
    <t>Буюртмачини бошқа харажатлари</t>
  </si>
  <si>
    <t xml:space="preserve">ИЖТИМОИЙ НАФАҚАЛАР </t>
  </si>
  <si>
    <t>БОШҚА ХАРАЖАТЛАР</t>
  </si>
  <si>
    <t>Мулк билан боғлиқ харажатлар, фоиз бундан мустасно</t>
  </si>
  <si>
    <t>Бошқа турли харажатлар</t>
  </si>
  <si>
    <t>Жами харажатлар:</t>
  </si>
  <si>
    <t>Раҳбар:</t>
  </si>
  <si>
    <t>Бош ҳисобчи:</t>
  </si>
  <si>
    <t>2021 йил ижроси</t>
  </si>
  <si>
    <t>Ҳисобот ойи охирига қолдиқ</t>
  </si>
  <si>
    <t>2021 йил 1 январ ҳолатига қолдиқ</t>
  </si>
  <si>
    <t>электрон дўкон орқали</t>
  </si>
  <si>
    <t xml:space="preserve">аукцион орқали </t>
  </si>
  <si>
    <t>танлов орқали</t>
  </si>
  <si>
    <t>тендер орқали</t>
  </si>
  <si>
    <t>тўғридан-тўғри шартнома орқали</t>
  </si>
  <si>
    <t>III-гуруҳ «Капитал қўйилмалар»</t>
  </si>
  <si>
    <t>Асосий воситаларни лойиҳалаштириш</t>
  </si>
  <si>
    <t>Асосий воситаларни қуриш ва реконструкция қилиш</t>
  </si>
  <si>
    <t>Шундан харид қилинган товар-моддий бойликлар (иш, хизматлар)</t>
  </si>
  <si>
    <t xml:space="preserve"> </t>
  </si>
  <si>
    <t>GENIAL INVEST MCHJ</t>
  </si>
  <si>
    <t>6 000 000,00</t>
  </si>
  <si>
    <t>"O'zR MARKAZIY BANKINING "DAVLAT BELGISI"" DUK</t>
  </si>
  <si>
    <t>12-B/321</t>
  </si>
  <si>
    <t>62 752 050,00</t>
  </si>
  <si>
    <t>44299990;6275205000;</t>
  </si>
  <si>
    <t>12-B/261</t>
  </si>
  <si>
    <t>90 691 875,00</t>
  </si>
  <si>
    <t>44299990;9069187500;</t>
  </si>
  <si>
    <t>"UZBEKISTAN AIRWAYS " AJ</t>
  </si>
  <si>
    <t>60 000 000,00</t>
  </si>
  <si>
    <t>44212000;6000000000;</t>
  </si>
  <si>
    <t>"O`ZBEKTELEKOM" АЖ</t>
  </si>
  <si>
    <t>Д/с-1-CPIO-1564/AT-VPN</t>
  </si>
  <si>
    <t>1 025 640 000,00</t>
  </si>
  <si>
    <t>44292200;102564000000;</t>
  </si>
  <si>
    <t>Д/с-1-CPIO-1560/AT-NET</t>
  </si>
  <si>
    <t>187 621 088,80</t>
  </si>
  <si>
    <t>44292200;18762108880;</t>
  </si>
  <si>
    <t>12-B/219</t>
  </si>
  <si>
    <t>109 769 800,00</t>
  </si>
  <si>
    <t>44299990;10976980000;</t>
  </si>
  <si>
    <t>OOO "NIF MSH"</t>
  </si>
  <si>
    <t>25 000 000,00</t>
  </si>
  <si>
    <t>44299990;2500000000;</t>
  </si>
  <si>
    <t>OOO TOP CONTACT</t>
  </si>
  <si>
    <t>Дс1-256-К</t>
  </si>
  <si>
    <t>359 000 000,00</t>
  </si>
  <si>
    <t>44299990;35900000000;</t>
  </si>
  <si>
    <t>OOO "Top-Contact"</t>
  </si>
  <si>
    <t>256-К</t>
  </si>
  <si>
    <t>5 000 000,00</t>
  </si>
  <si>
    <t>ООО KAMOL-BROKER-PLUS</t>
  </si>
  <si>
    <t>68 880 000,00</t>
  </si>
  <si>
    <t>44354990;6888000000;</t>
  </si>
  <si>
    <t>МЧЖ " SBC SYSTEM"</t>
  </si>
  <si>
    <t>69 000 000,00</t>
  </si>
  <si>
    <t>44354990;6900000000;</t>
  </si>
  <si>
    <t>26 400 000,00</t>
  </si>
  <si>
    <t>44354920;2640000000;</t>
  </si>
  <si>
    <t>ООО "ALL OFFICE LINE"</t>
  </si>
  <si>
    <t>44354920;0;</t>
  </si>
  <si>
    <t>72 864 000,00</t>
  </si>
  <si>
    <t>44354920;7286400000;</t>
  </si>
  <si>
    <t>ИП "Iskandarova Indira Radjabovna "</t>
  </si>
  <si>
    <t>2021/01</t>
  </si>
  <si>
    <t>44821190;600000000;</t>
  </si>
  <si>
    <t>OOO Tashkent palace new</t>
  </si>
  <si>
    <t>14К</t>
  </si>
  <si>
    <t>6 300 000,00</t>
  </si>
  <si>
    <t>44821190;630000000;</t>
  </si>
  <si>
    <t>OOO "Mexanik Avto Parts"</t>
  </si>
  <si>
    <t>88P</t>
  </si>
  <si>
    <t>5 990 350,00</t>
  </si>
  <si>
    <t>44234100;599035000;</t>
  </si>
  <si>
    <t>ЧП "GOURMET RESTAURANT"</t>
  </si>
  <si>
    <t>04-К</t>
  </si>
  <si>
    <t>44821190;500000000;</t>
  </si>
  <si>
    <t>"ABN-MB"QK MChJ</t>
  </si>
  <si>
    <t>4 077 600,00</t>
  </si>
  <si>
    <t>44821190;407760000;</t>
  </si>
  <si>
    <t>ООО"DR MEDIA"</t>
  </si>
  <si>
    <t>2 949 700,00</t>
  </si>
  <si>
    <t>44821190;294970000;</t>
  </si>
  <si>
    <t>OOO "REAL AVIA BUSUNESS"</t>
  </si>
  <si>
    <t>95/21-AN/R</t>
  </si>
  <si>
    <t>40 000 000,00</t>
  </si>
  <si>
    <t>44212000;4000000000;</t>
  </si>
  <si>
    <t>12-B/1193</t>
  </si>
  <si>
    <t>3 920 350,00</t>
  </si>
  <si>
    <t>44299990;392035000;</t>
  </si>
  <si>
    <t>212 000 000,00</t>
  </si>
  <si>
    <t>44354920;21200000000;</t>
  </si>
  <si>
    <t>MCHJ "GENIAL INVEST"</t>
  </si>
  <si>
    <t>21-010</t>
  </si>
  <si>
    <t>2 237 250,00</t>
  </si>
  <si>
    <t>44252500;223725000;</t>
  </si>
  <si>
    <t>СО ООО "ALFA INVEST"</t>
  </si>
  <si>
    <t>0057-21</t>
  </si>
  <si>
    <t>168 000,00</t>
  </si>
  <si>
    <t>44821190;16800000;</t>
  </si>
  <si>
    <t>OOO Starlab</t>
  </si>
  <si>
    <t>180 000 000,00</t>
  </si>
  <si>
    <t>44354920;18000000000;</t>
  </si>
  <si>
    <t>O'ZBEKTELEKOM</t>
  </si>
  <si>
    <t>CPIO-1560/AT-NET</t>
  </si>
  <si>
    <t>46 890 272,20</t>
  </si>
  <si>
    <t>44292200;4689027220;</t>
  </si>
  <si>
    <t>O`z.R.Adliya vazirligi Adolat huquqiy axborot markazi muassasasi</t>
  </si>
  <si>
    <t>06-13/02</t>
  </si>
  <si>
    <t>26 335 000,00</t>
  </si>
  <si>
    <t>44299990;2633500000;</t>
  </si>
  <si>
    <t>CPIO-1564/AT-VPN</t>
  </si>
  <si>
    <t>256 410 000,00</t>
  </si>
  <si>
    <t>44292200;25641000000;</t>
  </si>
  <si>
    <t>Call-458</t>
  </si>
  <si>
    <t>5 004 000,00</t>
  </si>
  <si>
    <t>44292100;500400000;</t>
  </si>
  <si>
    <t>аук</t>
  </si>
  <si>
    <t>конк</t>
  </si>
  <si>
    <t>А.Қ.Тошматов</t>
  </si>
  <si>
    <t>Н.Ҳ.Баракаев</t>
  </si>
  <si>
    <t>Бандликка кўмаклашиш Давлат жамғармасининг  2021 йил  харажатлар сметасининг ижроси тўғрисида</t>
  </si>
  <si>
    <t>(сўмда)</t>
  </si>
  <si>
    <t>2020 йил 1 январ ҳолатига қолдиқ</t>
  </si>
  <si>
    <t>2020 йил 01 январь ҳолатида</t>
  </si>
  <si>
    <t>Сурхондарё вилояти Бандлик бош бошқармаси</t>
  </si>
  <si>
    <t>500 000 000,00</t>
  </si>
  <si>
    <t>Навоий вилоят Бандлик бош бошқармаси</t>
  </si>
  <si>
    <t>Тошкент в. Мехнат ва ахолини ижтимоий мухофаза килиш Бош бошкармаси</t>
  </si>
  <si>
    <t>Сирдарё вилояти Бандлик бош бошкармаси</t>
  </si>
  <si>
    <t>Хоразм вилоят Бандлик бош бошкармаси</t>
  </si>
  <si>
    <t>Жиззах вилояти Бандлик бош бошқармаси</t>
  </si>
  <si>
    <t>Mehnat va aholini ijtimoiy muhofaza qilish  Фарғона</t>
  </si>
  <si>
    <t>Бандликка кўмаклашиш жамғармаси Андижон</t>
  </si>
  <si>
    <t>Вилоят мехнат бош бошкармаси  Самарқанд</t>
  </si>
  <si>
    <t>Товар ва хизматлар сотиб олиш учун бошқа харажатлар (Алоқа, интернет ва бошқа коммуналлар)</t>
  </si>
  <si>
    <t>2021 йил 01 октябрь ҳолатида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</si>
</sst>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с_ў_м"/>
    <numFmt numFmtId="166" formatCode="_-* #,##0.00_р_._-;\-* #,##0.00_р_._-;_-* &quot; 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Border="1" applyProtection="1"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vertical="top" wrapText="1"/>
      <protection locked="0"/>
    </xf>
    <xf numFmtId="49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horizontal="justify" wrapText="1"/>
      <protection locked="0"/>
    </xf>
    <xf numFmtId="0" fontId="9" fillId="0" borderId="2" xfId="1" applyFont="1" applyFill="1" applyBorder="1" applyAlignment="1" applyProtection="1">
      <alignment horizontal="justify" wrapText="1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>
      <protection locked="0"/>
    </xf>
    <xf numFmtId="0" fontId="10" fillId="0" borderId="0" xfId="2" applyFont="1" applyFill="1" applyProtection="1">
      <protection locked="0"/>
    </xf>
    <xf numFmtId="0" fontId="10" fillId="0" borderId="1" xfId="2" applyFont="1" applyFill="1" applyBorder="1" applyProtection="1">
      <protection locked="0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protection locked="0"/>
    </xf>
    <xf numFmtId="0" fontId="12" fillId="2" borderId="2" xfId="0" applyFont="1" applyFill="1" applyBorder="1" applyAlignment="1">
      <alignment vertical="center" wrapText="1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 applyProtection="1">
      <alignment vertical="top" wrapText="1"/>
      <protection locked="0"/>
    </xf>
    <xf numFmtId="3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Protection="1">
      <protection locked="0"/>
    </xf>
    <xf numFmtId="3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3" applyNumberFormat="1" applyFont="1" applyFill="1" applyBorder="1" applyAlignment="1" applyProtection="1">
      <alignment horizontal="center" vertical="center" wrapText="1"/>
    </xf>
    <xf numFmtId="3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0" fontId="14" fillId="3" borderId="3" xfId="4" applyFont="1" applyFill="1" applyBorder="1" applyAlignment="1">
      <alignment vertical="top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right" vertical="center" wrapText="1"/>
    </xf>
    <xf numFmtId="16" fontId="15" fillId="3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166" fontId="18" fillId="2" borderId="5" xfId="5" applyNumberFormat="1" applyFont="1" applyFill="1" applyBorder="1" applyAlignment="1">
      <alignment horizontal="center" vertical="center"/>
    </xf>
    <xf numFmtId="166" fontId="18" fillId="2" borderId="6" xfId="5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right" vertical="center"/>
    </xf>
    <xf numFmtId="0" fontId="19" fillId="5" borderId="4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right" vertical="center"/>
    </xf>
    <xf numFmtId="0" fontId="19" fillId="6" borderId="4" xfId="0" applyFont="1" applyFill="1" applyBorder="1" applyAlignment="1">
      <alignment horizontal="left" vertical="center"/>
    </xf>
    <xf numFmtId="0" fontId="19" fillId="6" borderId="4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right" vertical="center"/>
    </xf>
    <xf numFmtId="166" fontId="18" fillId="2" borderId="9" xfId="5" applyNumberFormat="1" applyFont="1" applyFill="1" applyBorder="1" applyAlignment="1">
      <alignment horizontal="center" vertical="center"/>
    </xf>
    <xf numFmtId="166" fontId="20" fillId="2" borderId="9" xfId="5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</cellXfs>
  <cellStyles count="6">
    <cellStyle name="Гиперссылка" xfId="4" builtinId="8"/>
    <cellStyle name="Обычный" xfId="0" builtinId="0"/>
    <cellStyle name="Обычный 2" xfId="2" xr:uid="{00000000-0005-0000-0000-000002000000}"/>
    <cellStyle name="Обычный 4" xfId="3" xr:uid="{00000000-0005-0000-0000-000003000000}"/>
    <cellStyle name="Обычный_1 чорак хар.смет.чор ижроси ва Д,К, қарз" xfId="1" xr:uid="{00000000-0005-0000-0000-000004000000}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2302566</xdr:colOff>
      <xdr:row>34</xdr:row>
      <xdr:rowOff>14748</xdr:rowOff>
    </xdr:from>
    <xdr:to>
      <xdr:col>4</xdr:col>
      <xdr:colOff>77305</xdr:colOff>
      <xdr:row>36</xdr:row>
      <xdr:rowOff>162064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34176C7-E88C-44CF-B55A-0D30BA51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2566" y="8860574"/>
          <a:ext cx="1286565" cy="47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new.mdm.uz/TreasInfo/ContractRegistration" TargetMode="External"/><Relationship Id="rId13" Type="http://schemas.openxmlformats.org/officeDocument/2006/relationships/hyperlink" Target="http://new.mdm.uz/TreasInfo/ContractRegistration" TargetMode="External"/><Relationship Id="rId18" Type="http://schemas.openxmlformats.org/officeDocument/2006/relationships/hyperlink" Target="http://new.mdm.uz/TreasInfo/ContractRegistration" TargetMode="External"/><Relationship Id="rId26" Type="http://schemas.openxmlformats.org/officeDocument/2006/relationships/hyperlink" Target="http://new.mdm.uz/TreasInfo/ContractRegistration" TargetMode="External"/><Relationship Id="rId3" Type="http://schemas.openxmlformats.org/officeDocument/2006/relationships/hyperlink" Target="http://new.mdm.uz/TreasInfo/ContractRegistration" TargetMode="External"/><Relationship Id="rId21" Type="http://schemas.openxmlformats.org/officeDocument/2006/relationships/hyperlink" Target="http://new.mdm.uz/TreasInfo/ContractRegistration" TargetMode="External"/><Relationship Id="rId7" Type="http://schemas.openxmlformats.org/officeDocument/2006/relationships/hyperlink" Target="http://new.mdm.uz/TreasInfo/ContractRegistration" TargetMode="External"/><Relationship Id="rId12" Type="http://schemas.openxmlformats.org/officeDocument/2006/relationships/hyperlink" Target="http://new.mdm.uz/TreasInfo/ContractRegistration" TargetMode="External"/><Relationship Id="rId17" Type="http://schemas.openxmlformats.org/officeDocument/2006/relationships/hyperlink" Target="http://new.mdm.uz/TreasInfo/ContractRegistration" TargetMode="External"/><Relationship Id="rId25" Type="http://schemas.openxmlformats.org/officeDocument/2006/relationships/hyperlink" Target="http://new.mdm.uz/TreasInfo/ContractRegistration" TargetMode="External"/><Relationship Id="rId2" Type="http://schemas.openxmlformats.org/officeDocument/2006/relationships/hyperlink" Target="http://new.mdm.uz/TreasInfo/ContractRegistration" TargetMode="External"/><Relationship Id="rId16" Type="http://schemas.openxmlformats.org/officeDocument/2006/relationships/hyperlink" Target="http://new.mdm.uz/TreasInfo/ContractRegistration" TargetMode="External"/><Relationship Id="rId20" Type="http://schemas.openxmlformats.org/officeDocument/2006/relationships/hyperlink" Target="http://new.mdm.uz/TreasInfo/ContractRegistration" TargetMode="External"/><Relationship Id="rId29" Type="http://schemas.openxmlformats.org/officeDocument/2006/relationships/hyperlink" Target="http://new.mdm.uz/TreasInfo/ContractRegistration" TargetMode="External"/><Relationship Id="rId1" Type="http://schemas.openxmlformats.org/officeDocument/2006/relationships/hyperlink" Target="http://new.mdm.uz/TreasInfo/ContractRegistration" TargetMode="External"/><Relationship Id="rId6" Type="http://schemas.openxmlformats.org/officeDocument/2006/relationships/hyperlink" Target="http://new.mdm.uz/TreasInfo/ContractRegistration" TargetMode="External"/><Relationship Id="rId11" Type="http://schemas.openxmlformats.org/officeDocument/2006/relationships/hyperlink" Target="http://new.mdm.uz/TreasInfo/ContractRegistration" TargetMode="External"/><Relationship Id="rId24" Type="http://schemas.openxmlformats.org/officeDocument/2006/relationships/hyperlink" Target="http://new.mdm.uz/TreasInfo/ContractRegistration" TargetMode="External"/><Relationship Id="rId32" Type="http://schemas.openxmlformats.org/officeDocument/2006/relationships/hyperlink" Target="http://new.mdm.uz/TreasInfo/ContractRegistration" TargetMode="External"/><Relationship Id="rId5" Type="http://schemas.openxmlformats.org/officeDocument/2006/relationships/hyperlink" Target="http://new.mdm.uz/TreasInfo/ContractRegistration" TargetMode="External"/><Relationship Id="rId15" Type="http://schemas.openxmlformats.org/officeDocument/2006/relationships/hyperlink" Target="http://new.mdm.uz/TreasInfo/ContractRegistration" TargetMode="External"/><Relationship Id="rId23" Type="http://schemas.openxmlformats.org/officeDocument/2006/relationships/hyperlink" Target="http://new.mdm.uz/TreasInfo/ContractRegistration" TargetMode="External"/><Relationship Id="rId28" Type="http://schemas.openxmlformats.org/officeDocument/2006/relationships/hyperlink" Target="http://new.mdm.uz/TreasInfo/ContractRegistration" TargetMode="External"/><Relationship Id="rId10" Type="http://schemas.openxmlformats.org/officeDocument/2006/relationships/hyperlink" Target="http://new.mdm.uz/TreasInfo/ContractRegistration" TargetMode="External"/><Relationship Id="rId19" Type="http://schemas.openxmlformats.org/officeDocument/2006/relationships/hyperlink" Target="http://new.mdm.uz/TreasInfo/ContractRegistration" TargetMode="External"/><Relationship Id="rId31" Type="http://schemas.openxmlformats.org/officeDocument/2006/relationships/hyperlink" Target="http://new.mdm.uz/TreasInfo/ContractRegistration" TargetMode="External"/><Relationship Id="rId4" Type="http://schemas.openxmlformats.org/officeDocument/2006/relationships/hyperlink" Target="http://new.mdm.uz/TreasInfo/ContractRegistration" TargetMode="External"/><Relationship Id="rId9" Type="http://schemas.openxmlformats.org/officeDocument/2006/relationships/hyperlink" Target="http://new.mdm.uz/TreasInfo/ContractRegistration" TargetMode="External"/><Relationship Id="rId14" Type="http://schemas.openxmlformats.org/officeDocument/2006/relationships/hyperlink" Target="http://new.mdm.uz/TreasInfo/ContractRegistration" TargetMode="External"/><Relationship Id="rId22" Type="http://schemas.openxmlformats.org/officeDocument/2006/relationships/hyperlink" Target="http://new.mdm.uz/TreasInfo/ContractRegistration" TargetMode="External"/><Relationship Id="rId27" Type="http://schemas.openxmlformats.org/officeDocument/2006/relationships/hyperlink" Target="http://new.mdm.uz/TreasInfo/ContractRegistration" TargetMode="External"/><Relationship Id="rId30" Type="http://schemas.openxmlformats.org/officeDocument/2006/relationships/hyperlink" Target="http://new.mdm.uz/TreasInfo/ContractRegistratio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DD251"/>
  <sheetViews>
    <sheetView tabSelected="1" showOutlineSymbols="0" view="pageBreakPreview" zoomScale="115" zoomScaleNormal="115" zoomScaleSheetLayoutView="115" workbookViewId="0">
      <pane xSplit="4" ySplit="6" topLeftCell="G13" activePane="bottomRight" state="frozen"/>
      <selection pane="topRight" activeCell="E1" sqref="E1"/>
      <selection pane="bottomLeft" activeCell="A7" sqref="A7"/>
      <selection pane="bottomRight" activeCell="H24" sqref="H24"/>
    </sheetView>
  </sheetViews>
  <sheetFormatPr defaultColWidth="9.1796875" defaultRowHeight="13" x14ac:dyDescent="0.3"/>
  <cols>
    <col min="1" max="1" width="37.54296875" style="1" customWidth="1"/>
    <col min="2" max="2" width="3.54296875" style="2" bestFit="1" customWidth="1"/>
    <col min="3" max="3" width="4.453125" style="2" customWidth="1"/>
    <col min="4" max="4" width="4.7265625" style="2" customWidth="1"/>
    <col min="5" max="5" width="12.54296875" style="2" customWidth="1"/>
    <col min="6" max="6" width="10.453125" style="2" customWidth="1"/>
    <col min="7" max="7" width="15.81640625" style="2" bestFit="1" customWidth="1"/>
    <col min="8" max="9" width="10.453125" style="2" customWidth="1"/>
    <col min="10" max="10" width="16.1796875" style="2" bestFit="1" customWidth="1"/>
    <col min="11" max="11" width="15.1796875" style="2" bestFit="1" customWidth="1"/>
    <col min="12" max="15" width="12.54296875" style="2" customWidth="1"/>
    <col min="16" max="16" width="15.1796875" style="2" customWidth="1"/>
    <col min="17" max="17" width="16.1796875" style="2" bestFit="1" customWidth="1"/>
    <col min="18" max="19" width="11.54296875" style="1" bestFit="1" customWidth="1"/>
    <col min="20" max="16384" width="9.1796875" style="1"/>
  </cols>
  <sheetData>
    <row r="2" spans="1:108" ht="36.75" customHeight="1" x14ac:dyDescent="0.3">
      <c r="A2" s="55" t="s">
        <v>154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08" ht="42" customHeight="1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08" s="37" customFormat="1" ht="36" customHeight="1" x14ac:dyDescent="0.35">
      <c r="A4" s="36" t="s">
        <v>169</v>
      </c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35" t="s">
        <v>155</v>
      </c>
    </row>
    <row r="5" spans="1:108" ht="40.5" customHeight="1" x14ac:dyDescent="0.3">
      <c r="A5" s="54" t="s">
        <v>1</v>
      </c>
      <c r="B5" s="57" t="s">
        <v>2</v>
      </c>
      <c r="C5" s="57" t="s">
        <v>3</v>
      </c>
      <c r="D5" s="57" t="s">
        <v>4</v>
      </c>
      <c r="E5" s="54" t="s">
        <v>41</v>
      </c>
      <c r="F5" s="54"/>
      <c r="G5" s="54" t="s">
        <v>5</v>
      </c>
      <c r="H5" s="54" t="s">
        <v>6</v>
      </c>
      <c r="I5" s="54"/>
      <c r="J5" s="54" t="s">
        <v>39</v>
      </c>
      <c r="K5" s="54"/>
      <c r="L5" s="54" t="s">
        <v>50</v>
      </c>
      <c r="M5" s="54"/>
      <c r="N5" s="54"/>
      <c r="O5" s="54"/>
      <c r="P5" s="54"/>
      <c r="Q5" s="54" t="s">
        <v>40</v>
      </c>
    </row>
    <row r="6" spans="1:108" ht="36.75" customHeight="1" x14ac:dyDescent="0.3">
      <c r="A6" s="54"/>
      <c r="B6" s="57"/>
      <c r="C6" s="57"/>
      <c r="D6" s="57"/>
      <c r="E6" s="26" t="s">
        <v>7</v>
      </c>
      <c r="F6" s="26" t="s">
        <v>8</v>
      </c>
      <c r="G6" s="54"/>
      <c r="H6" s="26" t="s">
        <v>9</v>
      </c>
      <c r="I6" s="26" t="s">
        <v>10</v>
      </c>
      <c r="J6" s="26" t="s">
        <v>11</v>
      </c>
      <c r="K6" s="26" t="s">
        <v>12</v>
      </c>
      <c r="L6" s="26" t="s">
        <v>42</v>
      </c>
      <c r="M6" s="26" t="s">
        <v>43</v>
      </c>
      <c r="N6" s="26" t="s">
        <v>44</v>
      </c>
      <c r="O6" s="26" t="s">
        <v>45</v>
      </c>
      <c r="P6" s="26" t="s">
        <v>46</v>
      </c>
      <c r="Q6" s="54"/>
    </row>
    <row r="7" spans="1:108" ht="26" x14ac:dyDescent="0.3">
      <c r="A7" s="4" t="s">
        <v>13</v>
      </c>
      <c r="B7" s="4"/>
      <c r="C7" s="4"/>
      <c r="D7" s="4"/>
      <c r="E7" s="19">
        <v>387.84</v>
      </c>
      <c r="F7" s="20"/>
      <c r="G7" s="19">
        <v>11874800</v>
      </c>
      <c r="H7" s="20"/>
      <c r="I7" s="20"/>
      <c r="J7" s="51">
        <v>11874800</v>
      </c>
      <c r="K7" s="51">
        <v>6114121.5300000003</v>
      </c>
      <c r="L7" s="20"/>
      <c r="M7" s="20"/>
      <c r="N7" s="20"/>
      <c r="O7" s="20"/>
      <c r="P7" s="20"/>
      <c r="Q7" s="19">
        <f>+J7-K7</f>
        <v>5760678.4699999997</v>
      </c>
    </row>
    <row r="8" spans="1:108" ht="26" x14ac:dyDescent="0.3">
      <c r="A8" s="4" t="s">
        <v>15</v>
      </c>
      <c r="B8" s="4"/>
      <c r="C8" s="4"/>
      <c r="D8" s="4"/>
      <c r="E8" s="19">
        <v>10250.700000000001</v>
      </c>
      <c r="F8" s="19"/>
      <c r="G8" s="19">
        <v>3438600</v>
      </c>
      <c r="H8" s="19"/>
      <c r="I8" s="19"/>
      <c r="J8" s="51">
        <v>3438600</v>
      </c>
      <c r="K8" s="51">
        <v>1315697.97</v>
      </c>
      <c r="L8" s="19"/>
      <c r="M8" s="19"/>
      <c r="N8" s="19"/>
      <c r="O8" s="19"/>
      <c r="P8" s="19"/>
      <c r="Q8" s="19">
        <f>+J8-K8</f>
        <v>2122902.0300000003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" x14ac:dyDescent="0.3">
      <c r="A9" s="53" t="s">
        <v>47</v>
      </c>
      <c r="B9" s="53"/>
      <c r="C9" s="53"/>
      <c r="D9" s="53"/>
      <c r="E9" s="21">
        <f>+SUM(E10:E11)</f>
        <v>0</v>
      </c>
      <c r="F9" s="21">
        <f t="shared" ref="F9:Q9" si="0">+SUM(F10:F11)</f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4" x14ac:dyDescent="0.3">
      <c r="A10" s="18" t="s">
        <v>48</v>
      </c>
      <c r="B10" s="7">
        <v>43</v>
      </c>
      <c r="C10" s="7">
        <v>10</v>
      </c>
      <c r="D10" s="7" t="s">
        <v>14</v>
      </c>
      <c r="E10" s="22"/>
      <c r="F10" s="23"/>
      <c r="G10" s="23"/>
      <c r="H10" s="23"/>
      <c r="I10" s="23"/>
      <c r="J10" s="24"/>
      <c r="K10" s="23"/>
      <c r="L10" s="23"/>
      <c r="M10" s="23"/>
      <c r="N10" s="23"/>
      <c r="O10" s="23"/>
      <c r="P10" s="23"/>
      <c r="Q10" s="19">
        <f>+J10-K10</f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28" x14ac:dyDescent="0.3">
      <c r="A11" s="18" t="s">
        <v>49</v>
      </c>
      <c r="B11" s="7">
        <v>43</v>
      </c>
      <c r="C11" s="7">
        <v>20</v>
      </c>
      <c r="D11" s="7" t="s">
        <v>14</v>
      </c>
      <c r="E11" s="22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3"/>
      <c r="Q11" s="19">
        <f>+J11-K11</f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x14ac:dyDescent="0.3">
      <c r="A12" s="8" t="s">
        <v>16</v>
      </c>
      <c r="B12" s="8"/>
      <c r="C12" s="8"/>
      <c r="D12" s="8"/>
      <c r="E12" s="19">
        <f>+E13+E20+E28+E27</f>
        <v>343360645.34999996</v>
      </c>
      <c r="F12" s="19">
        <f t="shared" ref="F12:O12" si="1">+F13+F20+F28+F27</f>
        <v>0</v>
      </c>
      <c r="G12" s="19">
        <f>+G13+G20+G28+G27</f>
        <v>38191000600</v>
      </c>
      <c r="H12" s="19">
        <f t="shared" si="1"/>
        <v>0</v>
      </c>
      <c r="I12" s="19">
        <f t="shared" si="1"/>
        <v>0</v>
      </c>
      <c r="J12" s="19">
        <f>+J13+J20+J28+J27</f>
        <v>38191000600</v>
      </c>
      <c r="K12" s="19">
        <f>+K13+K20+K28+K27</f>
        <v>5124336396.9700003</v>
      </c>
      <c r="L12" s="19">
        <f>+L13+L20+L28+L27</f>
        <v>25595000</v>
      </c>
      <c r="M12" s="19">
        <f>+M13+M20+M28+M27</f>
        <v>1230776870</v>
      </c>
      <c r="N12" s="19">
        <f>+N13+N20+N28+N27</f>
        <v>254276741</v>
      </c>
      <c r="O12" s="19">
        <f t="shared" si="1"/>
        <v>0</v>
      </c>
      <c r="P12" s="19">
        <f>+P13+P20+P28+P27</f>
        <v>3217285985.9700003</v>
      </c>
      <c r="Q12" s="19">
        <f>+Q13+Q20+Q28+Q27</f>
        <v>33066664203.029999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26" x14ac:dyDescent="0.3">
      <c r="A13" s="10" t="s">
        <v>17</v>
      </c>
      <c r="B13" s="5">
        <v>42</v>
      </c>
      <c r="C13" s="5" t="s">
        <v>18</v>
      </c>
      <c r="D13" s="5" t="s">
        <v>14</v>
      </c>
      <c r="E13" s="25">
        <f>+SUM(E14:E19)</f>
        <v>343343076.21999997</v>
      </c>
      <c r="F13" s="25">
        <f t="shared" ref="F13:O13" si="2">+SUM(F14:F19)</f>
        <v>0</v>
      </c>
      <c r="G13" s="25">
        <f>+SUM(G14:G19)</f>
        <v>9655000000</v>
      </c>
      <c r="H13" s="25">
        <f t="shared" si="2"/>
        <v>0</v>
      </c>
      <c r="I13" s="25">
        <f t="shared" si="2"/>
        <v>0</v>
      </c>
      <c r="J13" s="25">
        <f>+SUM(J14:J19)</f>
        <v>9955000000</v>
      </c>
      <c r="K13" s="25">
        <f>+SUM(K14:K19)</f>
        <v>1986727548.8299999</v>
      </c>
      <c r="L13" s="25">
        <f>+SUM(L14:L19)</f>
        <v>25595000</v>
      </c>
      <c r="M13" s="25">
        <f>+SUM(M14:M19)</f>
        <v>14061472</v>
      </c>
      <c r="N13" s="25">
        <f>+SUM(N14:N19)</f>
        <v>254276741</v>
      </c>
      <c r="O13" s="25">
        <f t="shared" si="2"/>
        <v>0</v>
      </c>
      <c r="P13" s="25">
        <f>+SUM(P14:P19)</f>
        <v>1296392535.8299999</v>
      </c>
      <c r="Q13" s="25">
        <f>+SUM(Q14:Q19)</f>
        <v>7968272451.1700001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x14ac:dyDescent="0.3">
      <c r="A14" s="9" t="s">
        <v>19</v>
      </c>
      <c r="B14" s="7">
        <v>42</v>
      </c>
      <c r="C14" s="7">
        <v>10</v>
      </c>
      <c r="D14" s="7" t="s">
        <v>14</v>
      </c>
      <c r="E14" s="24">
        <v>7623.01</v>
      </c>
      <c r="F14" s="24"/>
      <c r="G14" s="24">
        <v>1270000000</v>
      </c>
      <c r="H14" s="24"/>
      <c r="I14" s="24"/>
      <c r="J14" s="52">
        <v>1270000000</v>
      </c>
      <c r="K14" s="52">
        <v>396401800</v>
      </c>
      <c r="L14" s="24"/>
      <c r="M14" s="24"/>
      <c r="N14" s="24"/>
      <c r="O14" s="24"/>
      <c r="P14" s="24"/>
      <c r="Q14" s="19">
        <f t="shared" ref="Q14:Q19" si="3">+J14-K14</f>
        <v>873598200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x14ac:dyDescent="0.3">
      <c r="A15" s="9" t="s">
        <v>20</v>
      </c>
      <c r="B15" s="7">
        <v>42</v>
      </c>
      <c r="C15" s="7">
        <v>20</v>
      </c>
      <c r="D15" s="7" t="s">
        <v>14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9">
        <f t="shared" si="3"/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x14ac:dyDescent="0.3">
      <c r="A16" s="9" t="s">
        <v>21</v>
      </c>
      <c r="B16" s="7">
        <v>42</v>
      </c>
      <c r="C16" s="7">
        <v>30</v>
      </c>
      <c r="D16" s="7" t="s">
        <v>14</v>
      </c>
      <c r="E16" s="24">
        <v>800</v>
      </c>
      <c r="F16" s="24"/>
      <c r="G16" s="24">
        <v>16000000</v>
      </c>
      <c r="H16" s="24"/>
      <c r="I16" s="24"/>
      <c r="J16" s="52">
        <v>316000000</v>
      </c>
      <c r="K16" s="52">
        <v>254276741</v>
      </c>
      <c r="L16" s="24"/>
      <c r="M16" s="24"/>
      <c r="N16" s="24">
        <v>254276741</v>
      </c>
      <c r="O16" s="24"/>
      <c r="P16" s="24"/>
      <c r="Q16" s="19">
        <f t="shared" si="3"/>
        <v>61723259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x14ac:dyDescent="0.3">
      <c r="A17" s="9" t="s">
        <v>22</v>
      </c>
      <c r="B17" s="7">
        <v>42</v>
      </c>
      <c r="C17" s="7">
        <v>40</v>
      </c>
      <c r="D17" s="7" t="s">
        <v>14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9">
        <f t="shared" si="3"/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26" x14ac:dyDescent="0.3">
      <c r="A18" s="9" t="s">
        <v>23</v>
      </c>
      <c r="B18" s="7">
        <v>42</v>
      </c>
      <c r="C18" s="7">
        <v>50</v>
      </c>
      <c r="D18" s="7" t="s">
        <v>14</v>
      </c>
      <c r="E18" s="24">
        <v>7980</v>
      </c>
      <c r="F18" s="24"/>
      <c r="G18" s="24">
        <v>1659000000</v>
      </c>
      <c r="H18" s="24"/>
      <c r="I18" s="24"/>
      <c r="J18" s="52">
        <v>1659000000</v>
      </c>
      <c r="K18" s="52">
        <v>29006472</v>
      </c>
      <c r="L18" s="24">
        <v>11195000</v>
      </c>
      <c r="M18" s="24">
        <f>+K18-L18-P18</f>
        <v>14061472</v>
      </c>
      <c r="N18" s="24"/>
      <c r="O18" s="24"/>
      <c r="P18" s="24">
        <v>3750000</v>
      </c>
      <c r="Q18" s="19">
        <f t="shared" si="3"/>
        <v>1629993528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39" x14ac:dyDescent="0.3">
      <c r="A19" s="9" t="s">
        <v>168</v>
      </c>
      <c r="B19" s="7">
        <v>42</v>
      </c>
      <c r="C19" s="7">
        <v>90</v>
      </c>
      <c r="D19" s="7" t="s">
        <v>14</v>
      </c>
      <c r="E19" s="24">
        <v>343326673.20999998</v>
      </c>
      <c r="F19" s="24"/>
      <c r="G19" s="24">
        <v>6710000000</v>
      </c>
      <c r="H19" s="24"/>
      <c r="I19" s="24"/>
      <c r="J19" s="52">
        <v>6710000000</v>
      </c>
      <c r="K19" s="52">
        <v>1307042535.8299999</v>
      </c>
      <c r="L19" s="24">
        <v>14400000</v>
      </c>
      <c r="M19" s="24"/>
      <c r="N19" s="24"/>
      <c r="O19" s="24"/>
      <c r="P19" s="24">
        <f>+K19-L19</f>
        <v>1292642535.8299999</v>
      </c>
      <c r="Q19" s="19">
        <f t="shared" si="3"/>
        <v>5402957464.1700001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26" x14ac:dyDescent="0.3">
      <c r="A20" s="10" t="s">
        <v>25</v>
      </c>
      <c r="B20" s="5">
        <v>43</v>
      </c>
      <c r="C20" s="5" t="s">
        <v>18</v>
      </c>
      <c r="D20" s="5" t="s">
        <v>14</v>
      </c>
      <c r="E20" s="25">
        <f>+SUM(E21:E27)</f>
        <v>9236</v>
      </c>
      <c r="F20" s="25">
        <f t="shared" ref="F20:O20" si="4">+SUM(F21:F27)</f>
        <v>0</v>
      </c>
      <c r="G20" s="25">
        <f>+SUM(G21:G27)</f>
        <v>19800000000</v>
      </c>
      <c r="H20" s="25">
        <f t="shared" si="4"/>
        <v>0</v>
      </c>
      <c r="I20" s="25">
        <f t="shared" si="4"/>
        <v>0</v>
      </c>
      <c r="J20" s="25">
        <f>+SUM(J21:J27)</f>
        <v>19500000000</v>
      </c>
      <c r="K20" s="25">
        <f t="shared" si="4"/>
        <v>1216715398</v>
      </c>
      <c r="L20" s="25">
        <f t="shared" si="4"/>
        <v>0</v>
      </c>
      <c r="M20" s="25">
        <f>+SUM(M21:M27)</f>
        <v>1216715398</v>
      </c>
      <c r="N20" s="25">
        <f>+SUM(N21:N27)</f>
        <v>0</v>
      </c>
      <c r="O20" s="25">
        <f t="shared" si="4"/>
        <v>0</v>
      </c>
      <c r="P20" s="25">
        <f>+SUM(P21:P27)</f>
        <v>0</v>
      </c>
      <c r="Q20" s="25">
        <f>+SUM(Q21:Q27)</f>
        <v>18283284602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x14ac:dyDescent="0.3">
      <c r="A21" s="9" t="s">
        <v>26</v>
      </c>
      <c r="B21" s="7">
        <v>43</v>
      </c>
      <c r="C21" s="7">
        <v>30</v>
      </c>
      <c r="D21" s="7" t="s">
        <v>14</v>
      </c>
      <c r="E21" s="24"/>
      <c r="F21" s="24"/>
      <c r="G21" s="24" t="s">
        <v>51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x14ac:dyDescent="0.3">
      <c r="A22" s="9" t="s">
        <v>27</v>
      </c>
      <c r="B22" s="7">
        <v>43</v>
      </c>
      <c r="C22" s="7">
        <v>40</v>
      </c>
      <c r="D22" s="7" t="s">
        <v>14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x14ac:dyDescent="0.3">
      <c r="A23" s="9" t="s">
        <v>28</v>
      </c>
      <c r="B23" s="7">
        <v>43</v>
      </c>
      <c r="C23" s="7">
        <v>50</v>
      </c>
      <c r="D23" s="7" t="s">
        <v>14</v>
      </c>
      <c r="E23" s="24">
        <v>9236</v>
      </c>
      <c r="F23" s="24"/>
      <c r="G23" s="24">
        <v>19800000000</v>
      </c>
      <c r="H23" s="24"/>
      <c r="I23" s="24"/>
      <c r="J23" s="52">
        <v>19500000000</v>
      </c>
      <c r="K23" s="52">
        <v>1216715398</v>
      </c>
      <c r="L23" s="24"/>
      <c r="M23" s="24">
        <v>1216715398</v>
      </c>
      <c r="N23" s="24"/>
      <c r="O23" s="24"/>
      <c r="P23" s="24"/>
      <c r="Q23" s="19">
        <f>+J23-K23</f>
        <v>18283284602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x14ac:dyDescent="0.3">
      <c r="A24" s="9" t="s">
        <v>29</v>
      </c>
      <c r="B24" s="7">
        <v>43</v>
      </c>
      <c r="C24" s="7">
        <v>90</v>
      </c>
      <c r="D24" s="7">
        <v>100</v>
      </c>
      <c r="E24" s="23"/>
      <c r="F24" s="23"/>
      <c r="G24" s="23"/>
      <c r="H24" s="23"/>
      <c r="I24" s="23"/>
      <c r="J24" s="24"/>
      <c r="K24" s="23"/>
      <c r="L24" s="23"/>
      <c r="M24" s="23"/>
      <c r="N24" s="23"/>
      <c r="O24" s="23"/>
      <c r="P24" s="23"/>
      <c r="Q24" s="24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x14ac:dyDescent="0.3">
      <c r="A25" s="9" t="s">
        <v>30</v>
      </c>
      <c r="B25" s="7">
        <v>43</v>
      </c>
      <c r="C25" s="7">
        <v>90</v>
      </c>
      <c r="D25" s="7">
        <v>200</v>
      </c>
      <c r="E25" s="23"/>
      <c r="F25" s="23"/>
      <c r="G25" s="23"/>
      <c r="H25" s="23"/>
      <c r="I25" s="23"/>
      <c r="J25" s="24"/>
      <c r="K25" s="23"/>
      <c r="L25" s="23"/>
      <c r="M25" s="23"/>
      <c r="N25" s="23"/>
      <c r="O25" s="23"/>
      <c r="P25" s="23"/>
      <c r="Q25" s="24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</row>
    <row r="26" spans="1:108" x14ac:dyDescent="0.3">
      <c r="A26" s="9" t="s">
        <v>31</v>
      </c>
      <c r="B26" s="7">
        <v>43</v>
      </c>
      <c r="C26" s="7">
        <v>90</v>
      </c>
      <c r="D26" s="7">
        <v>300</v>
      </c>
      <c r="E26" s="23"/>
      <c r="F26" s="23"/>
      <c r="G26" s="23"/>
      <c r="H26" s="23"/>
      <c r="I26" s="23"/>
      <c r="J26" s="24"/>
      <c r="K26" s="23"/>
      <c r="L26" s="23"/>
      <c r="M26" s="23"/>
      <c r="N26" s="23"/>
      <c r="O26" s="23"/>
      <c r="P26" s="23"/>
      <c r="Q26" s="24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x14ac:dyDescent="0.3">
      <c r="A27" s="10" t="s">
        <v>32</v>
      </c>
      <c r="B27" s="5">
        <v>47</v>
      </c>
      <c r="C27" s="5" t="s">
        <v>18</v>
      </c>
      <c r="D27" s="5" t="s">
        <v>14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4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x14ac:dyDescent="0.3">
      <c r="A28" s="10" t="s">
        <v>33</v>
      </c>
      <c r="B28" s="5">
        <v>48</v>
      </c>
      <c r="C28" s="5" t="s">
        <v>18</v>
      </c>
      <c r="D28" s="5" t="s">
        <v>14</v>
      </c>
      <c r="E28" s="25">
        <f>+SUM(E29:E30)</f>
        <v>8333.1299999999992</v>
      </c>
      <c r="F28" s="25">
        <f t="shared" ref="F28:O28" si="5">+SUM(F29:F30)</f>
        <v>0</v>
      </c>
      <c r="G28" s="25">
        <f t="shared" si="5"/>
        <v>8736000600</v>
      </c>
      <c r="H28" s="25">
        <f t="shared" si="5"/>
        <v>0</v>
      </c>
      <c r="I28" s="25">
        <f t="shared" si="5"/>
        <v>0</v>
      </c>
      <c r="J28" s="25">
        <f>+SUM(J29:J30)</f>
        <v>8736000600</v>
      </c>
      <c r="K28" s="25">
        <f t="shared" si="5"/>
        <v>1920893450.1400001</v>
      </c>
      <c r="L28" s="25">
        <f t="shared" si="5"/>
        <v>0</v>
      </c>
      <c r="M28" s="25">
        <f>+SUM(M29:M30)</f>
        <v>0</v>
      </c>
      <c r="N28" s="25">
        <f t="shared" si="5"/>
        <v>0</v>
      </c>
      <c r="O28" s="25">
        <f t="shared" si="5"/>
        <v>0</v>
      </c>
      <c r="P28" s="25">
        <f>+SUM(P29:P30)</f>
        <v>1920893450.1400001</v>
      </c>
      <c r="Q28" s="25">
        <f>+SUM(Q29:Q30)</f>
        <v>6815107149.8599997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26" x14ac:dyDescent="0.3">
      <c r="A29" s="9" t="s">
        <v>34</v>
      </c>
      <c r="B29" s="7">
        <v>48</v>
      </c>
      <c r="C29" s="7">
        <v>10</v>
      </c>
      <c r="D29" s="7" t="s">
        <v>14</v>
      </c>
      <c r="E29" s="23"/>
      <c r="F29" s="23"/>
      <c r="G29" s="23"/>
      <c r="H29" s="23"/>
      <c r="I29" s="23"/>
      <c r="J29" s="24"/>
      <c r="K29" s="23"/>
      <c r="L29" s="23"/>
      <c r="M29" s="23"/>
      <c r="N29" s="23"/>
      <c r="O29" s="23"/>
      <c r="P29" s="23"/>
      <c r="Q29" s="24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x14ac:dyDescent="0.3">
      <c r="A30" s="9" t="s">
        <v>35</v>
      </c>
      <c r="B30" s="7">
        <v>48</v>
      </c>
      <c r="C30" s="7">
        <v>20</v>
      </c>
      <c r="D30" s="7" t="s">
        <v>14</v>
      </c>
      <c r="E30" s="24">
        <v>8333.1299999999992</v>
      </c>
      <c r="F30" s="24"/>
      <c r="G30" s="24">
        <v>8736000600</v>
      </c>
      <c r="H30" s="24"/>
      <c r="I30" s="24"/>
      <c r="J30" s="52">
        <v>8736000600</v>
      </c>
      <c r="K30" s="52">
        <v>1920893450.1400001</v>
      </c>
      <c r="L30" s="24"/>
      <c r="M30" s="24"/>
      <c r="N30" s="24"/>
      <c r="O30" s="24"/>
      <c r="P30" s="24">
        <v>1920893450.1400001</v>
      </c>
      <c r="Q30" s="19">
        <f>+J30-K30</f>
        <v>6815107149.8599997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s="12" customFormat="1" x14ac:dyDescent="0.3">
      <c r="A31" s="10" t="s">
        <v>36</v>
      </c>
      <c r="B31" s="5"/>
      <c r="C31" s="5"/>
      <c r="D31" s="5"/>
      <c r="E31" s="25">
        <f>+E7+E8+E9+E12</f>
        <v>343371283.88999999</v>
      </c>
      <c r="F31" s="25">
        <f t="shared" ref="F31:O31" si="6">+F7+F8+F9+F12</f>
        <v>0</v>
      </c>
      <c r="G31" s="25">
        <f>+G7+G8+G9+G12</f>
        <v>38206314000</v>
      </c>
      <c r="H31" s="25">
        <f t="shared" si="6"/>
        <v>0</v>
      </c>
      <c r="I31" s="25">
        <f t="shared" si="6"/>
        <v>0</v>
      </c>
      <c r="J31" s="25">
        <f>+J7+J8+J9+J12</f>
        <v>38206314000</v>
      </c>
      <c r="K31" s="25">
        <f t="shared" si="6"/>
        <v>5131766216.4700003</v>
      </c>
      <c r="L31" s="25">
        <f>+L7+L8+L9+L12</f>
        <v>25595000</v>
      </c>
      <c r="M31" s="25">
        <f>+M7+M8+M9+M12</f>
        <v>1230776870</v>
      </c>
      <c r="N31" s="25">
        <f t="shared" si="6"/>
        <v>254276741</v>
      </c>
      <c r="O31" s="25">
        <f t="shared" si="6"/>
        <v>0</v>
      </c>
      <c r="P31" s="25">
        <f>+P7+P8+P9+P12</f>
        <v>3217285985.9700003</v>
      </c>
      <c r="Q31" s="25">
        <f>+Q7+Q8+Q9+Q12</f>
        <v>33074547783.529999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</row>
    <row r="32" spans="1:108" ht="15" customHeight="1" x14ac:dyDescent="0.3">
      <c r="R32" s="2"/>
    </row>
    <row r="33" spans="1:18" ht="15" customHeight="1" x14ac:dyDescent="0.3">
      <c r="R33" s="2"/>
    </row>
    <row r="34" spans="1:18" x14ac:dyDescent="0.3">
      <c r="A34" s="13" t="s">
        <v>37</v>
      </c>
      <c r="B34" s="14"/>
      <c r="C34" s="14"/>
      <c r="D34" s="15"/>
      <c r="E34" s="14"/>
      <c r="F34" s="16"/>
      <c r="G34" s="16" t="s">
        <v>152</v>
      </c>
      <c r="R34" s="2"/>
    </row>
    <row r="35" spans="1:18" x14ac:dyDescent="0.3">
      <c r="A35" s="13"/>
      <c r="B35" s="13"/>
      <c r="C35" s="13"/>
      <c r="E35" s="13"/>
      <c r="F35" s="16"/>
      <c r="R35" s="2"/>
    </row>
    <row r="36" spans="1:18" x14ac:dyDescent="0.3">
      <c r="A36" s="17" t="s">
        <v>38</v>
      </c>
      <c r="B36" s="14"/>
      <c r="C36" s="14"/>
      <c r="D36" s="15"/>
      <c r="E36" s="14"/>
      <c r="F36" s="16"/>
      <c r="G36" s="16" t="s">
        <v>153</v>
      </c>
      <c r="R36" s="2"/>
    </row>
    <row r="37" spans="1:18" x14ac:dyDescent="0.3">
      <c r="R37" s="2"/>
    </row>
    <row r="38" spans="1:18" x14ac:dyDescent="0.3">
      <c r="R38" s="2"/>
    </row>
    <row r="39" spans="1:18" x14ac:dyDescent="0.3">
      <c r="R39" s="2"/>
    </row>
    <row r="40" spans="1:18" x14ac:dyDescent="0.3">
      <c r="R40" s="2"/>
    </row>
    <row r="41" spans="1:18" x14ac:dyDescent="0.3">
      <c r="R41" s="2"/>
    </row>
    <row r="42" spans="1:18" x14ac:dyDescent="0.3">
      <c r="R42" s="2"/>
    </row>
    <row r="43" spans="1:18" x14ac:dyDescent="0.3">
      <c r="R43" s="2"/>
    </row>
    <row r="44" spans="1:18" x14ac:dyDescent="0.3">
      <c r="R44" s="2"/>
    </row>
    <row r="45" spans="1:18" x14ac:dyDescent="0.3">
      <c r="R45" s="2"/>
    </row>
    <row r="46" spans="1:18" x14ac:dyDescent="0.3">
      <c r="R46" s="2"/>
    </row>
    <row r="47" spans="1:18" x14ac:dyDescent="0.3">
      <c r="R47" s="2"/>
    </row>
    <row r="48" spans="1:18" x14ac:dyDescent="0.3">
      <c r="R48" s="2"/>
    </row>
    <row r="49" spans="18:18" x14ac:dyDescent="0.3">
      <c r="R49" s="2"/>
    </row>
    <row r="50" spans="18:18" x14ac:dyDescent="0.3">
      <c r="R50" s="2"/>
    </row>
    <row r="51" spans="18:18" x14ac:dyDescent="0.3">
      <c r="R51" s="2"/>
    </row>
    <row r="52" spans="18:18" x14ac:dyDescent="0.3">
      <c r="R52" s="2"/>
    </row>
    <row r="53" spans="18:18" x14ac:dyDescent="0.3">
      <c r="R53" s="2"/>
    </row>
    <row r="54" spans="18:18" x14ac:dyDescent="0.3">
      <c r="R54" s="2"/>
    </row>
    <row r="55" spans="18:18" x14ac:dyDescent="0.3">
      <c r="R55" s="2"/>
    </row>
    <row r="56" spans="18:18" x14ac:dyDescent="0.3">
      <c r="R56" s="2"/>
    </row>
    <row r="57" spans="18:18" x14ac:dyDescent="0.3">
      <c r="R57" s="2"/>
    </row>
    <row r="58" spans="18:18" x14ac:dyDescent="0.3">
      <c r="R58" s="2"/>
    </row>
    <row r="59" spans="18:18" x14ac:dyDescent="0.3">
      <c r="R59" s="2"/>
    </row>
    <row r="60" spans="18:18" x14ac:dyDescent="0.3">
      <c r="R60" s="2"/>
    </row>
    <row r="61" spans="18:18" x14ac:dyDescent="0.3">
      <c r="R61" s="2"/>
    </row>
    <row r="62" spans="18:18" x14ac:dyDescent="0.3">
      <c r="R62" s="2"/>
    </row>
    <row r="63" spans="18:18" x14ac:dyDescent="0.3">
      <c r="R63" s="2"/>
    </row>
    <row r="64" spans="18:18" x14ac:dyDescent="0.3">
      <c r="R64" s="2"/>
    </row>
    <row r="65" spans="18:18" x14ac:dyDescent="0.3">
      <c r="R65" s="2"/>
    </row>
    <row r="66" spans="18:18" x14ac:dyDescent="0.3">
      <c r="R66" s="2"/>
    </row>
    <row r="67" spans="18:18" x14ac:dyDescent="0.3">
      <c r="R67" s="2"/>
    </row>
    <row r="68" spans="18:18" x14ac:dyDescent="0.3">
      <c r="R68" s="2"/>
    </row>
    <row r="69" spans="18:18" x14ac:dyDescent="0.3">
      <c r="R69" s="2"/>
    </row>
    <row r="70" spans="18:18" x14ac:dyDescent="0.3">
      <c r="R70" s="2"/>
    </row>
    <row r="71" spans="18:18" x14ac:dyDescent="0.3">
      <c r="R71" s="2"/>
    </row>
    <row r="72" spans="18:18" x14ac:dyDescent="0.3">
      <c r="R72" s="2"/>
    </row>
    <row r="73" spans="18:18" x14ac:dyDescent="0.3">
      <c r="R73" s="2"/>
    </row>
    <row r="74" spans="18:18" x14ac:dyDescent="0.3">
      <c r="R74" s="2"/>
    </row>
    <row r="75" spans="18:18" x14ac:dyDescent="0.3">
      <c r="R75" s="2"/>
    </row>
    <row r="76" spans="18:18" x14ac:dyDescent="0.3">
      <c r="R76" s="2"/>
    </row>
    <row r="77" spans="18:18" x14ac:dyDescent="0.3">
      <c r="R77" s="2"/>
    </row>
    <row r="78" spans="18:18" x14ac:dyDescent="0.3">
      <c r="R78" s="2"/>
    </row>
    <row r="79" spans="18:18" x14ac:dyDescent="0.3">
      <c r="R79" s="2"/>
    </row>
    <row r="80" spans="18:18" x14ac:dyDescent="0.3">
      <c r="R80" s="2"/>
    </row>
    <row r="81" spans="18:18" x14ac:dyDescent="0.3">
      <c r="R81" s="2"/>
    </row>
    <row r="82" spans="18:18" x14ac:dyDescent="0.3">
      <c r="R82" s="2"/>
    </row>
    <row r="83" spans="18:18" x14ac:dyDescent="0.3">
      <c r="R83" s="2"/>
    </row>
    <row r="84" spans="18:18" x14ac:dyDescent="0.3">
      <c r="R84" s="2"/>
    </row>
    <row r="85" spans="18:18" x14ac:dyDescent="0.3">
      <c r="R85" s="2"/>
    </row>
    <row r="86" spans="18:18" x14ac:dyDescent="0.3">
      <c r="R86" s="2"/>
    </row>
    <row r="87" spans="18:18" x14ac:dyDescent="0.3">
      <c r="R87" s="2"/>
    </row>
    <row r="88" spans="18:18" x14ac:dyDescent="0.3">
      <c r="R88" s="2"/>
    </row>
    <row r="89" spans="18:18" x14ac:dyDescent="0.3">
      <c r="R89" s="2"/>
    </row>
    <row r="90" spans="18:18" x14ac:dyDescent="0.3">
      <c r="R90" s="2"/>
    </row>
    <row r="91" spans="18:18" x14ac:dyDescent="0.3">
      <c r="R91" s="2"/>
    </row>
    <row r="92" spans="18:18" x14ac:dyDescent="0.3">
      <c r="R92" s="2"/>
    </row>
    <row r="93" spans="18:18" x14ac:dyDescent="0.3">
      <c r="R93" s="2"/>
    </row>
    <row r="94" spans="18:18" x14ac:dyDescent="0.3">
      <c r="R94" s="2"/>
    </row>
    <row r="95" spans="18:18" x14ac:dyDescent="0.3">
      <c r="R95" s="2"/>
    </row>
    <row r="96" spans="18:18" x14ac:dyDescent="0.3">
      <c r="R96" s="2"/>
    </row>
    <row r="97" spans="18:18" x14ac:dyDescent="0.3">
      <c r="R97" s="2"/>
    </row>
    <row r="98" spans="18:18" x14ac:dyDescent="0.3">
      <c r="R98" s="2"/>
    </row>
    <row r="99" spans="18:18" x14ac:dyDescent="0.3">
      <c r="R99" s="2"/>
    </row>
    <row r="100" spans="18:18" x14ac:dyDescent="0.3">
      <c r="R100" s="2"/>
    </row>
    <row r="101" spans="18:18" x14ac:dyDescent="0.3">
      <c r="R101" s="2"/>
    </row>
    <row r="102" spans="18:18" x14ac:dyDescent="0.3">
      <c r="R102" s="2"/>
    </row>
    <row r="103" spans="18:18" x14ac:dyDescent="0.3">
      <c r="R103" s="2"/>
    </row>
    <row r="104" spans="18:18" x14ac:dyDescent="0.3">
      <c r="R104" s="2"/>
    </row>
    <row r="105" spans="18:18" x14ac:dyDescent="0.3">
      <c r="R105" s="2"/>
    </row>
    <row r="106" spans="18:18" x14ac:dyDescent="0.3">
      <c r="R106" s="2"/>
    </row>
    <row r="107" spans="18:18" x14ac:dyDescent="0.3">
      <c r="R107" s="2"/>
    </row>
    <row r="108" spans="18:18" x14ac:dyDescent="0.3">
      <c r="R108" s="2"/>
    </row>
    <row r="109" spans="18:18" x14ac:dyDescent="0.3">
      <c r="R109" s="2"/>
    </row>
    <row r="110" spans="18:18" x14ac:dyDescent="0.3">
      <c r="R110" s="2"/>
    </row>
    <row r="111" spans="18:18" x14ac:dyDescent="0.3">
      <c r="R111" s="2"/>
    </row>
    <row r="112" spans="18:18" x14ac:dyDescent="0.3">
      <c r="R112" s="2"/>
    </row>
    <row r="113" spans="18:18" x14ac:dyDescent="0.3">
      <c r="R113" s="2"/>
    </row>
    <row r="114" spans="18:18" x14ac:dyDescent="0.3">
      <c r="R114" s="2"/>
    </row>
    <row r="115" spans="18:18" x14ac:dyDescent="0.3">
      <c r="R115" s="2"/>
    </row>
    <row r="116" spans="18:18" x14ac:dyDescent="0.3">
      <c r="R116" s="2"/>
    </row>
    <row r="117" spans="18:18" x14ac:dyDescent="0.3">
      <c r="R117" s="2"/>
    </row>
    <row r="118" spans="18:18" x14ac:dyDescent="0.3">
      <c r="R118" s="2"/>
    </row>
    <row r="119" spans="18:18" x14ac:dyDescent="0.3">
      <c r="R119" s="2"/>
    </row>
    <row r="120" spans="18:18" x14ac:dyDescent="0.3">
      <c r="R120" s="2"/>
    </row>
    <row r="121" spans="18:18" x14ac:dyDescent="0.3">
      <c r="R121" s="2"/>
    </row>
    <row r="122" spans="18:18" x14ac:dyDescent="0.3">
      <c r="R122" s="2"/>
    </row>
    <row r="123" spans="18:18" x14ac:dyDescent="0.3">
      <c r="R123" s="2"/>
    </row>
    <row r="124" spans="18:18" x14ac:dyDescent="0.3">
      <c r="R124" s="2"/>
    </row>
    <row r="125" spans="18:18" x14ac:dyDescent="0.3">
      <c r="R125" s="2"/>
    </row>
    <row r="126" spans="18:18" x14ac:dyDescent="0.3">
      <c r="R126" s="2"/>
    </row>
    <row r="127" spans="18:18" x14ac:dyDescent="0.3">
      <c r="R127" s="2"/>
    </row>
    <row r="128" spans="18:18" x14ac:dyDescent="0.3">
      <c r="R128" s="2"/>
    </row>
    <row r="129" spans="18:18" x14ac:dyDescent="0.3">
      <c r="R129" s="2"/>
    </row>
    <row r="130" spans="18:18" x14ac:dyDescent="0.3">
      <c r="R130" s="2"/>
    </row>
    <row r="131" spans="18:18" x14ac:dyDescent="0.3">
      <c r="R131" s="2"/>
    </row>
    <row r="132" spans="18:18" x14ac:dyDescent="0.3">
      <c r="R132" s="2"/>
    </row>
    <row r="133" spans="18:18" x14ac:dyDescent="0.3">
      <c r="R133" s="2"/>
    </row>
    <row r="134" spans="18:18" x14ac:dyDescent="0.3">
      <c r="R134" s="2"/>
    </row>
    <row r="135" spans="18:18" x14ac:dyDescent="0.3">
      <c r="R135" s="2"/>
    </row>
    <row r="136" spans="18:18" x14ac:dyDescent="0.3">
      <c r="R136" s="2"/>
    </row>
    <row r="137" spans="18:18" x14ac:dyDescent="0.3">
      <c r="R137" s="2"/>
    </row>
    <row r="138" spans="18:18" x14ac:dyDescent="0.3">
      <c r="R138" s="2"/>
    </row>
    <row r="139" spans="18:18" x14ac:dyDescent="0.3">
      <c r="R139" s="2"/>
    </row>
    <row r="140" spans="18:18" x14ac:dyDescent="0.3">
      <c r="R140" s="2"/>
    </row>
    <row r="141" spans="18:18" x14ac:dyDescent="0.3">
      <c r="R141" s="2"/>
    </row>
    <row r="142" spans="18:18" x14ac:dyDescent="0.3">
      <c r="R142" s="2"/>
    </row>
    <row r="143" spans="18:18" x14ac:dyDescent="0.3">
      <c r="R143" s="2"/>
    </row>
    <row r="144" spans="18:18" x14ac:dyDescent="0.3">
      <c r="R144" s="2"/>
    </row>
    <row r="145" spans="18:18" x14ac:dyDescent="0.3">
      <c r="R145" s="2"/>
    </row>
    <row r="146" spans="18:18" x14ac:dyDescent="0.3">
      <c r="R146" s="2"/>
    </row>
    <row r="147" spans="18:18" x14ac:dyDescent="0.3">
      <c r="R147" s="2"/>
    </row>
    <row r="148" spans="18:18" x14ac:dyDescent="0.3">
      <c r="R148" s="2"/>
    </row>
    <row r="149" spans="18:18" x14ac:dyDescent="0.3">
      <c r="R149" s="2"/>
    </row>
    <row r="150" spans="18:18" x14ac:dyDescent="0.3">
      <c r="R150" s="2"/>
    </row>
    <row r="151" spans="18:18" x14ac:dyDescent="0.3">
      <c r="R151" s="2"/>
    </row>
    <row r="152" spans="18:18" x14ac:dyDescent="0.3">
      <c r="R152" s="2"/>
    </row>
    <row r="153" spans="18:18" x14ac:dyDescent="0.3">
      <c r="R153" s="2"/>
    </row>
    <row r="154" spans="18:18" x14ac:dyDescent="0.3">
      <c r="R154" s="2"/>
    </row>
    <row r="155" spans="18:18" x14ac:dyDescent="0.3">
      <c r="R155" s="2"/>
    </row>
    <row r="156" spans="18:18" x14ac:dyDescent="0.3">
      <c r="R156" s="2"/>
    </row>
    <row r="157" spans="18:18" x14ac:dyDescent="0.3">
      <c r="R157" s="2"/>
    </row>
    <row r="158" spans="18:18" x14ac:dyDescent="0.3">
      <c r="R158" s="2"/>
    </row>
    <row r="159" spans="18:18" x14ac:dyDescent="0.3">
      <c r="R159" s="2"/>
    </row>
    <row r="160" spans="18:18" x14ac:dyDescent="0.3">
      <c r="R160" s="2"/>
    </row>
    <row r="161" spans="18:18" x14ac:dyDescent="0.3">
      <c r="R161" s="2"/>
    </row>
    <row r="162" spans="18:18" x14ac:dyDescent="0.3">
      <c r="R162" s="2"/>
    </row>
    <row r="163" spans="18:18" x14ac:dyDescent="0.3">
      <c r="R163" s="2"/>
    </row>
    <row r="164" spans="18:18" x14ac:dyDescent="0.3">
      <c r="R164" s="2"/>
    </row>
    <row r="165" spans="18:18" x14ac:dyDescent="0.3">
      <c r="R165" s="2"/>
    </row>
    <row r="166" spans="18:18" x14ac:dyDescent="0.3">
      <c r="R166" s="2"/>
    </row>
    <row r="167" spans="18:18" x14ac:dyDescent="0.3">
      <c r="R167" s="2"/>
    </row>
    <row r="168" spans="18:18" x14ac:dyDescent="0.3">
      <c r="R168" s="2"/>
    </row>
    <row r="169" spans="18:18" x14ac:dyDescent="0.3">
      <c r="R169" s="2"/>
    </row>
    <row r="170" spans="18:18" x14ac:dyDescent="0.3">
      <c r="R170" s="2"/>
    </row>
    <row r="171" spans="18:18" x14ac:dyDescent="0.3">
      <c r="R171" s="2"/>
    </row>
    <row r="172" spans="18:18" x14ac:dyDescent="0.3">
      <c r="R172" s="2"/>
    </row>
    <row r="173" spans="18:18" x14ac:dyDescent="0.3">
      <c r="R173" s="2"/>
    </row>
    <row r="174" spans="18:18" x14ac:dyDescent="0.3">
      <c r="R174" s="2"/>
    </row>
    <row r="175" spans="18:18" x14ac:dyDescent="0.3">
      <c r="R175" s="2"/>
    </row>
    <row r="176" spans="18:18" x14ac:dyDescent="0.3">
      <c r="R176" s="2"/>
    </row>
    <row r="177" spans="18:18" x14ac:dyDescent="0.3">
      <c r="R177" s="2"/>
    </row>
    <row r="178" spans="18:18" x14ac:dyDescent="0.3">
      <c r="R178" s="2"/>
    </row>
    <row r="179" spans="18:18" x14ac:dyDescent="0.3">
      <c r="R179" s="2"/>
    </row>
    <row r="180" spans="18:18" x14ac:dyDescent="0.3">
      <c r="R180" s="2"/>
    </row>
    <row r="181" spans="18:18" x14ac:dyDescent="0.3">
      <c r="R181" s="2"/>
    </row>
    <row r="182" spans="18:18" x14ac:dyDescent="0.3">
      <c r="R182" s="2"/>
    </row>
    <row r="183" spans="18:18" x14ac:dyDescent="0.3">
      <c r="R183" s="2"/>
    </row>
    <row r="184" spans="18:18" x14ac:dyDescent="0.3">
      <c r="R184" s="2"/>
    </row>
    <row r="185" spans="18:18" x14ac:dyDescent="0.3">
      <c r="R185" s="2"/>
    </row>
    <row r="186" spans="18:18" x14ac:dyDescent="0.3">
      <c r="R186" s="2"/>
    </row>
    <row r="187" spans="18:18" x14ac:dyDescent="0.3">
      <c r="R187" s="2"/>
    </row>
    <row r="188" spans="18:18" x14ac:dyDescent="0.3">
      <c r="R188" s="2"/>
    </row>
    <row r="189" spans="18:18" x14ac:dyDescent="0.3">
      <c r="R189" s="2"/>
    </row>
    <row r="190" spans="18:18" x14ac:dyDescent="0.3">
      <c r="R190" s="2"/>
    </row>
    <row r="191" spans="18:18" x14ac:dyDescent="0.3">
      <c r="R191" s="2"/>
    </row>
    <row r="192" spans="18:18" x14ac:dyDescent="0.3">
      <c r="R192" s="2"/>
    </row>
    <row r="193" spans="18:18" x14ac:dyDescent="0.3">
      <c r="R193" s="2"/>
    </row>
    <row r="194" spans="18:18" x14ac:dyDescent="0.3">
      <c r="R194" s="2"/>
    </row>
    <row r="195" spans="18:18" x14ac:dyDescent="0.3">
      <c r="R195" s="2"/>
    </row>
    <row r="196" spans="18:18" x14ac:dyDescent="0.3">
      <c r="R196" s="2"/>
    </row>
    <row r="197" spans="18:18" x14ac:dyDescent="0.3">
      <c r="R197" s="2"/>
    </row>
    <row r="198" spans="18:18" x14ac:dyDescent="0.3">
      <c r="R198" s="2"/>
    </row>
    <row r="199" spans="18:18" x14ac:dyDescent="0.3">
      <c r="R199" s="2"/>
    </row>
    <row r="200" spans="18:18" x14ac:dyDescent="0.3">
      <c r="R200" s="2"/>
    </row>
    <row r="201" spans="18:18" x14ac:dyDescent="0.3">
      <c r="R201" s="2"/>
    </row>
    <row r="202" spans="18:18" x14ac:dyDescent="0.3">
      <c r="R202" s="2"/>
    </row>
    <row r="203" spans="18:18" x14ac:dyDescent="0.3">
      <c r="R203" s="2"/>
    </row>
    <row r="204" spans="18:18" x14ac:dyDescent="0.3">
      <c r="R204" s="2"/>
    </row>
    <row r="205" spans="18:18" x14ac:dyDescent="0.3">
      <c r="R205" s="2"/>
    </row>
    <row r="206" spans="18:18" x14ac:dyDescent="0.3">
      <c r="R206" s="2"/>
    </row>
    <row r="207" spans="18:18" x14ac:dyDescent="0.3">
      <c r="R207" s="2"/>
    </row>
    <row r="208" spans="18:18" x14ac:dyDescent="0.3">
      <c r="R208" s="2"/>
    </row>
    <row r="209" spans="18:18" x14ac:dyDescent="0.3">
      <c r="R209" s="2"/>
    </row>
    <row r="210" spans="18:18" x14ac:dyDescent="0.3">
      <c r="R210" s="2"/>
    </row>
    <row r="211" spans="18:18" x14ac:dyDescent="0.3">
      <c r="R211" s="2"/>
    </row>
    <row r="212" spans="18:18" x14ac:dyDescent="0.3">
      <c r="R212" s="2"/>
    </row>
    <row r="213" spans="18:18" x14ac:dyDescent="0.3">
      <c r="R213" s="2"/>
    </row>
    <row r="214" spans="18:18" x14ac:dyDescent="0.3">
      <c r="R214" s="2"/>
    </row>
    <row r="215" spans="18:18" x14ac:dyDescent="0.3">
      <c r="R215" s="2"/>
    </row>
    <row r="216" spans="18:18" x14ac:dyDescent="0.3">
      <c r="R216" s="2"/>
    </row>
    <row r="217" spans="18:18" x14ac:dyDescent="0.3">
      <c r="R217" s="2"/>
    </row>
    <row r="218" spans="18:18" x14ac:dyDescent="0.3">
      <c r="R218" s="2"/>
    </row>
    <row r="219" spans="18:18" x14ac:dyDescent="0.3">
      <c r="R219" s="2"/>
    </row>
    <row r="220" spans="18:18" x14ac:dyDescent="0.3">
      <c r="R220" s="2"/>
    </row>
    <row r="221" spans="18:18" x14ac:dyDescent="0.3">
      <c r="R221" s="2"/>
    </row>
    <row r="222" spans="18:18" x14ac:dyDescent="0.3">
      <c r="R222" s="2"/>
    </row>
    <row r="223" spans="18:18" x14ac:dyDescent="0.3">
      <c r="R223" s="2"/>
    </row>
    <row r="224" spans="18:18" x14ac:dyDescent="0.3">
      <c r="R224" s="2"/>
    </row>
    <row r="225" spans="18:18" x14ac:dyDescent="0.3">
      <c r="R225" s="2"/>
    </row>
    <row r="226" spans="18:18" x14ac:dyDescent="0.3">
      <c r="R226" s="2"/>
    </row>
    <row r="227" spans="18:18" x14ac:dyDescent="0.3">
      <c r="R227" s="2"/>
    </row>
    <row r="228" spans="18:18" x14ac:dyDescent="0.3">
      <c r="R228" s="2"/>
    </row>
    <row r="229" spans="18:18" x14ac:dyDescent="0.3">
      <c r="R229" s="2"/>
    </row>
    <row r="230" spans="18:18" x14ac:dyDescent="0.3">
      <c r="R230" s="2"/>
    </row>
    <row r="231" spans="18:18" x14ac:dyDescent="0.3">
      <c r="R231" s="2"/>
    </row>
    <row r="232" spans="18:18" x14ac:dyDescent="0.3">
      <c r="R232" s="2"/>
    </row>
    <row r="233" spans="18:18" x14ac:dyDescent="0.3">
      <c r="R233" s="2"/>
    </row>
    <row r="234" spans="18:18" x14ac:dyDescent="0.3">
      <c r="R234" s="2"/>
    </row>
    <row r="235" spans="18:18" x14ac:dyDescent="0.3">
      <c r="R235" s="2"/>
    </row>
    <row r="236" spans="18:18" x14ac:dyDescent="0.3">
      <c r="R236" s="2"/>
    </row>
    <row r="237" spans="18:18" x14ac:dyDescent="0.3">
      <c r="R237" s="2"/>
    </row>
    <row r="238" spans="18:18" x14ac:dyDescent="0.3">
      <c r="R238" s="2"/>
    </row>
    <row r="239" spans="18:18" x14ac:dyDescent="0.3">
      <c r="R239" s="2"/>
    </row>
    <row r="240" spans="18:18" x14ac:dyDescent="0.3">
      <c r="R240" s="2"/>
    </row>
    <row r="241" spans="18:18" x14ac:dyDescent="0.3">
      <c r="R241" s="2"/>
    </row>
    <row r="242" spans="18:18" x14ac:dyDescent="0.3">
      <c r="R242" s="2"/>
    </row>
    <row r="243" spans="18:18" x14ac:dyDescent="0.3">
      <c r="R243" s="2"/>
    </row>
    <row r="244" spans="18:18" x14ac:dyDescent="0.3">
      <c r="R244" s="2"/>
    </row>
    <row r="245" spans="18:18" x14ac:dyDescent="0.3">
      <c r="R245" s="2"/>
    </row>
    <row r="246" spans="18:18" x14ac:dyDescent="0.3">
      <c r="R246" s="2"/>
    </row>
    <row r="247" spans="18:18" x14ac:dyDescent="0.3">
      <c r="R247" s="2"/>
    </row>
    <row r="248" spans="18:18" x14ac:dyDescent="0.3">
      <c r="R248" s="2"/>
    </row>
    <row r="249" spans="18:18" x14ac:dyDescent="0.3">
      <c r="R249" s="2"/>
    </row>
    <row r="250" spans="18:18" x14ac:dyDescent="0.3">
      <c r="R250" s="2"/>
    </row>
    <row r="251" spans="18:18" x14ac:dyDescent="0.3">
      <c r="R251" s="2"/>
    </row>
  </sheetData>
  <sheetProtection formatCells="0" formatColumns="0" formatRows="0" insertColumns="0" insertRows="0" insertHyperlinks="0" deleteColumns="0" deleteRows="0" sort="0" autoFilter="0" pivotTables="0"/>
  <mergeCells count="13">
    <mergeCell ref="A9:D9"/>
    <mergeCell ref="H5:I5"/>
    <mergeCell ref="J5:K5"/>
    <mergeCell ref="L5:P5"/>
    <mergeCell ref="A2:Q2"/>
    <mergeCell ref="A3:Q3"/>
    <mergeCell ref="A5:A6"/>
    <mergeCell ref="B5:B6"/>
    <mergeCell ref="C5:C6"/>
    <mergeCell ref="D5:D6"/>
    <mergeCell ref="E5:F5"/>
    <mergeCell ref="G5:G6"/>
    <mergeCell ref="Q5:Q6"/>
  </mergeCells>
  <pageMargins left="0.11811023622047245" right="0.11811023622047245" top="0.23622047244094491" bottom="0.19685039370078741" header="0.15748031496062992" footer="0.11811023622047245"/>
  <pageSetup paperSize="9" scale="62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D251"/>
  <sheetViews>
    <sheetView topLeftCell="C1" zoomScale="130" zoomScaleNormal="130" workbookViewId="0">
      <selection activeCell="L5" sqref="L5:P5"/>
    </sheetView>
  </sheetViews>
  <sheetFormatPr defaultColWidth="9.1796875" defaultRowHeight="13" x14ac:dyDescent="0.3"/>
  <cols>
    <col min="1" max="1" width="37.54296875" style="1" customWidth="1"/>
    <col min="2" max="2" width="3.54296875" style="2" bestFit="1" customWidth="1"/>
    <col min="3" max="3" width="4.453125" style="2" customWidth="1"/>
    <col min="4" max="4" width="4.7265625" style="2" customWidth="1"/>
    <col min="5" max="5" width="17" style="2" customWidth="1"/>
    <col min="6" max="6" width="10.453125" style="2" customWidth="1"/>
    <col min="7" max="7" width="15.81640625" style="2" bestFit="1" customWidth="1"/>
    <col min="8" max="9" width="10.453125" style="2" customWidth="1"/>
    <col min="10" max="11" width="16.54296875" style="2" bestFit="1" customWidth="1"/>
    <col min="12" max="13" width="12.54296875" style="2" customWidth="1"/>
    <col min="14" max="14" width="14.453125" style="2" customWidth="1"/>
    <col min="15" max="15" width="12.54296875" style="2" customWidth="1"/>
    <col min="16" max="16" width="15.81640625" style="2" customWidth="1"/>
    <col min="17" max="17" width="16.1796875" style="2" bestFit="1" customWidth="1"/>
    <col min="18" max="19" width="11.54296875" style="1" bestFit="1" customWidth="1"/>
    <col min="20" max="16384" width="9.1796875" style="1"/>
  </cols>
  <sheetData>
    <row r="2" spans="1:108" ht="36.75" customHeight="1" x14ac:dyDescent="0.3">
      <c r="A2" s="55" t="s">
        <v>154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08" ht="42" customHeight="1" x14ac:dyDescent="0.3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08" s="37" customFormat="1" ht="36" customHeight="1" x14ac:dyDescent="0.35">
      <c r="A4" s="36" t="s">
        <v>157</v>
      </c>
      <c r="B4" s="2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35" t="s">
        <v>155</v>
      </c>
    </row>
    <row r="5" spans="1:108" ht="40.5" customHeight="1" x14ac:dyDescent="0.3">
      <c r="A5" s="54" t="s">
        <v>1</v>
      </c>
      <c r="B5" s="57" t="s">
        <v>2</v>
      </c>
      <c r="C5" s="57" t="s">
        <v>3</v>
      </c>
      <c r="D5" s="57" t="s">
        <v>4</v>
      </c>
      <c r="E5" s="54" t="s">
        <v>156</v>
      </c>
      <c r="F5" s="54"/>
      <c r="G5" s="54" t="s">
        <v>5</v>
      </c>
      <c r="H5" s="54" t="s">
        <v>6</v>
      </c>
      <c r="I5" s="54"/>
      <c r="J5" s="54" t="s">
        <v>39</v>
      </c>
      <c r="K5" s="54"/>
      <c r="L5" s="54" t="s">
        <v>50</v>
      </c>
      <c r="M5" s="54"/>
      <c r="N5" s="54"/>
      <c r="O5" s="54"/>
      <c r="P5" s="54"/>
      <c r="Q5" s="54" t="s">
        <v>40</v>
      </c>
    </row>
    <row r="6" spans="1:108" ht="36.75" customHeight="1" x14ac:dyDescent="0.3">
      <c r="A6" s="54"/>
      <c r="B6" s="57"/>
      <c r="C6" s="57"/>
      <c r="D6" s="57"/>
      <c r="E6" s="38" t="s">
        <v>7</v>
      </c>
      <c r="F6" s="38" t="s">
        <v>8</v>
      </c>
      <c r="G6" s="54"/>
      <c r="H6" s="38" t="s">
        <v>9</v>
      </c>
      <c r="I6" s="38" t="s">
        <v>10</v>
      </c>
      <c r="J6" s="38" t="s">
        <v>11</v>
      </c>
      <c r="K6" s="38" t="s">
        <v>12</v>
      </c>
      <c r="L6" s="38" t="s">
        <v>42</v>
      </c>
      <c r="M6" s="38" t="s">
        <v>43</v>
      </c>
      <c r="N6" s="38" t="s">
        <v>44</v>
      </c>
      <c r="O6" s="38" t="s">
        <v>45</v>
      </c>
      <c r="P6" s="38" t="s">
        <v>46</v>
      </c>
      <c r="Q6" s="54"/>
    </row>
    <row r="7" spans="1:108" ht="26" x14ac:dyDescent="0.3">
      <c r="A7" s="4" t="s">
        <v>13</v>
      </c>
      <c r="B7" s="4"/>
      <c r="C7" s="4"/>
      <c r="D7" s="4"/>
      <c r="E7" s="40">
        <v>2024356</v>
      </c>
      <c r="F7" s="20"/>
      <c r="G7" s="19">
        <f>+J7</f>
        <v>14602065</v>
      </c>
      <c r="H7" s="20"/>
      <c r="I7" s="20"/>
      <c r="J7" s="39">
        <v>14602065</v>
      </c>
      <c r="K7" s="39">
        <v>14601677.16</v>
      </c>
      <c r="L7" s="20"/>
      <c r="M7" s="20"/>
      <c r="N7" s="20"/>
      <c r="O7" s="20"/>
      <c r="P7" s="20"/>
      <c r="Q7" s="19">
        <f>+J7-K7</f>
        <v>387.83999999985099</v>
      </c>
    </row>
    <row r="8" spans="1:108" ht="26" x14ac:dyDescent="0.3">
      <c r="A8" s="4" t="s">
        <v>15</v>
      </c>
      <c r="B8" s="4"/>
      <c r="C8" s="4"/>
      <c r="D8" s="4"/>
      <c r="E8" s="40">
        <v>506838.5</v>
      </c>
      <c r="F8" s="19"/>
      <c r="G8" s="19">
        <f>+J8</f>
        <v>3658000</v>
      </c>
      <c r="H8" s="19"/>
      <c r="I8" s="19"/>
      <c r="J8" s="39">
        <v>3658000</v>
      </c>
      <c r="K8" s="39">
        <v>3647749.3</v>
      </c>
      <c r="L8" s="19"/>
      <c r="M8" s="19"/>
      <c r="N8" s="19"/>
      <c r="O8" s="19"/>
      <c r="P8" s="19"/>
      <c r="Q8" s="19">
        <f>+J8-K8</f>
        <v>10250.700000000186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" x14ac:dyDescent="0.3">
      <c r="A9" s="53" t="s">
        <v>47</v>
      </c>
      <c r="B9" s="53"/>
      <c r="C9" s="53"/>
      <c r="D9" s="53"/>
      <c r="E9" s="21">
        <f>+SUM(E10:E11)</f>
        <v>0</v>
      </c>
      <c r="F9" s="21">
        <f t="shared" ref="F9:Q9" si="0">+SUM(F10:F11)</f>
        <v>0</v>
      </c>
      <c r="G9" s="21">
        <f>+SUM(G10:G11)</f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4" x14ac:dyDescent="0.3">
      <c r="A10" s="18" t="s">
        <v>48</v>
      </c>
      <c r="B10" s="7">
        <v>43</v>
      </c>
      <c r="C10" s="7">
        <v>10</v>
      </c>
      <c r="D10" s="7" t="s">
        <v>14</v>
      </c>
      <c r="E10" s="22"/>
      <c r="F10" s="23"/>
      <c r="G10" s="19">
        <f>+J10</f>
        <v>0</v>
      </c>
      <c r="H10" s="23"/>
      <c r="I10" s="23"/>
      <c r="J10" s="24"/>
      <c r="K10" s="23"/>
      <c r="L10" s="23"/>
      <c r="M10" s="23"/>
      <c r="N10" s="23"/>
      <c r="O10" s="23"/>
      <c r="P10" s="23"/>
      <c r="Q10" s="19">
        <f>+J10-K10</f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28" x14ac:dyDescent="0.3">
      <c r="A11" s="18" t="s">
        <v>49</v>
      </c>
      <c r="B11" s="7">
        <v>43</v>
      </c>
      <c r="C11" s="7">
        <v>20</v>
      </c>
      <c r="D11" s="7" t="s">
        <v>14</v>
      </c>
      <c r="E11" s="22"/>
      <c r="F11" s="23"/>
      <c r="G11" s="19">
        <f>+J11</f>
        <v>0</v>
      </c>
      <c r="H11" s="23"/>
      <c r="I11" s="23"/>
      <c r="J11" s="24"/>
      <c r="K11" s="23"/>
      <c r="L11" s="23"/>
      <c r="M11" s="23"/>
      <c r="N11" s="23"/>
      <c r="O11" s="23"/>
      <c r="P11" s="23"/>
      <c r="Q11" s="19">
        <f>+J11-K11</f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x14ac:dyDescent="0.3">
      <c r="A12" s="8" t="s">
        <v>16</v>
      </c>
      <c r="B12" s="8"/>
      <c r="C12" s="8"/>
      <c r="D12" s="8"/>
      <c r="E12" s="19">
        <f>+E13+E20+E28+E27</f>
        <v>1865701633.6700001</v>
      </c>
      <c r="F12" s="19">
        <f t="shared" ref="F12:O12" si="1">+F13+F20+F28+F27</f>
        <v>0</v>
      </c>
      <c r="G12" s="19">
        <f>+G13+G20+G28+G27</f>
        <v>28403981635</v>
      </c>
      <c r="H12" s="19">
        <f t="shared" si="1"/>
        <v>0</v>
      </c>
      <c r="I12" s="19">
        <f t="shared" si="1"/>
        <v>0</v>
      </c>
      <c r="J12" s="19">
        <f>+J13+J20+J28+J27</f>
        <v>28403981635</v>
      </c>
      <c r="K12" s="19">
        <f>+K13+K20+K28+K27</f>
        <v>28060620989.649998</v>
      </c>
      <c r="L12" s="19">
        <f>+L13+L20+L28+L27</f>
        <v>6566000</v>
      </c>
      <c r="M12" s="19">
        <f>+M13+M20+M28+M27</f>
        <v>6776799620</v>
      </c>
      <c r="N12" s="19">
        <f>+N13+N20+N28+N27</f>
        <v>16607910464</v>
      </c>
      <c r="O12" s="19">
        <f t="shared" si="1"/>
        <v>0</v>
      </c>
      <c r="P12" s="19">
        <f>+P13+P20+P28+P27</f>
        <v>4475542528.6599998</v>
      </c>
      <c r="Q12" s="19">
        <f>+Q13+Q20+Q28+Q27</f>
        <v>343360645.35000014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26" x14ac:dyDescent="0.3">
      <c r="A13" s="10" t="s">
        <v>17</v>
      </c>
      <c r="B13" s="5">
        <v>42</v>
      </c>
      <c r="C13" s="5" t="s">
        <v>18</v>
      </c>
      <c r="D13" s="5" t="s">
        <v>14</v>
      </c>
      <c r="E13" s="25">
        <f>+SUM(E14:E19)</f>
        <v>1580997187.1100001</v>
      </c>
      <c r="F13" s="25">
        <f t="shared" ref="F13:O13" si="2">+SUM(F14:F19)</f>
        <v>0</v>
      </c>
      <c r="G13" s="25">
        <f>+SUM(G14:G19)</f>
        <v>3972227000</v>
      </c>
      <c r="H13" s="25">
        <f t="shared" si="2"/>
        <v>0</v>
      </c>
      <c r="I13" s="25">
        <f t="shared" si="2"/>
        <v>0</v>
      </c>
      <c r="J13" s="25">
        <f>+SUM(J14:J19)</f>
        <v>3972227000</v>
      </c>
      <c r="K13" s="25">
        <f>+SUM(K14:K19)</f>
        <v>3628883923.7799997</v>
      </c>
      <c r="L13" s="25">
        <f>+SUM(L14:L19)</f>
        <v>996000</v>
      </c>
      <c r="M13" s="25">
        <f>+SUM(M14:M19)</f>
        <v>1277634620</v>
      </c>
      <c r="N13" s="25">
        <f>+SUM(N14:N19)</f>
        <v>300000000</v>
      </c>
      <c r="O13" s="25">
        <f t="shared" si="2"/>
        <v>0</v>
      </c>
      <c r="P13" s="25">
        <f>+SUM(P14:P19)</f>
        <v>1856450926.79</v>
      </c>
      <c r="Q13" s="25">
        <f>+SUM(Q14:Q19)</f>
        <v>343343076.22000003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x14ac:dyDescent="0.3">
      <c r="A14" s="9" t="s">
        <v>19</v>
      </c>
      <c r="B14" s="7">
        <v>42</v>
      </c>
      <c r="C14" s="7">
        <v>10</v>
      </c>
      <c r="D14" s="7" t="s">
        <v>14</v>
      </c>
      <c r="E14" s="40">
        <v>37466031.689999998</v>
      </c>
      <c r="F14" s="24"/>
      <c r="G14" s="19">
        <f t="shared" ref="G14:G19" si="3">+J14</f>
        <v>193810000</v>
      </c>
      <c r="H14" s="24"/>
      <c r="I14" s="24"/>
      <c r="J14" s="39">
        <v>193810000</v>
      </c>
      <c r="K14" s="39">
        <v>193802376.99000001</v>
      </c>
      <c r="L14" s="24"/>
      <c r="M14" s="24"/>
      <c r="N14" s="24"/>
      <c r="O14" s="24"/>
      <c r="P14" s="24"/>
      <c r="Q14" s="19">
        <f t="shared" ref="Q14:Q19" si="4">+J14-K14</f>
        <v>7623.0099999904633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x14ac:dyDescent="0.3">
      <c r="A15" s="9" t="s">
        <v>20</v>
      </c>
      <c r="B15" s="7">
        <v>42</v>
      </c>
      <c r="C15" s="7">
        <v>20</v>
      </c>
      <c r="D15" s="7" t="s">
        <v>14</v>
      </c>
      <c r="E15" s="24"/>
      <c r="F15" s="24"/>
      <c r="G15" s="19">
        <f t="shared" si="3"/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19">
        <f t="shared" si="4"/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x14ac:dyDescent="0.3">
      <c r="A16" s="9" t="s">
        <v>21</v>
      </c>
      <c r="B16" s="7">
        <v>42</v>
      </c>
      <c r="C16" s="7">
        <v>30</v>
      </c>
      <c r="D16" s="7" t="s">
        <v>14</v>
      </c>
      <c r="E16" s="24"/>
      <c r="F16" s="24"/>
      <c r="G16" s="19">
        <f t="shared" si="3"/>
        <v>3000000</v>
      </c>
      <c r="H16" s="24"/>
      <c r="I16" s="24"/>
      <c r="J16" s="39">
        <v>3000000</v>
      </c>
      <c r="K16" s="39">
        <v>2999200</v>
      </c>
      <c r="L16" s="24"/>
      <c r="M16" s="24"/>
      <c r="N16" s="24"/>
      <c r="O16" s="24"/>
      <c r="P16" s="39">
        <v>2999200</v>
      </c>
      <c r="Q16" s="19">
        <f t="shared" si="4"/>
        <v>800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x14ac:dyDescent="0.3">
      <c r="A17" s="9" t="s">
        <v>22</v>
      </c>
      <c r="B17" s="7">
        <v>42</v>
      </c>
      <c r="C17" s="7">
        <v>40</v>
      </c>
      <c r="D17" s="7" t="s">
        <v>14</v>
      </c>
      <c r="E17" s="24"/>
      <c r="F17" s="24"/>
      <c r="G17" s="19">
        <f t="shared" si="3"/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19">
        <f t="shared" si="4"/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26" x14ac:dyDescent="0.3">
      <c r="A18" s="9" t="s">
        <v>23</v>
      </c>
      <c r="B18" s="7">
        <v>42</v>
      </c>
      <c r="C18" s="7">
        <v>50</v>
      </c>
      <c r="D18" s="7" t="s">
        <v>14</v>
      </c>
      <c r="E18" s="40">
        <v>231934</v>
      </c>
      <c r="F18" s="24"/>
      <c r="G18" s="19">
        <f t="shared" si="3"/>
        <v>1261199000</v>
      </c>
      <c r="H18" s="24"/>
      <c r="I18" s="24"/>
      <c r="J18" s="39">
        <v>1261199000</v>
      </c>
      <c r="K18" s="39">
        <v>1261191020</v>
      </c>
      <c r="L18" s="24">
        <v>996000</v>
      </c>
      <c r="M18" s="24">
        <f>+K18-L18-P18</f>
        <v>1254594620</v>
      </c>
      <c r="N18" s="24"/>
      <c r="O18" s="24"/>
      <c r="P18" s="24">
        <v>5600400</v>
      </c>
      <c r="Q18" s="19">
        <f t="shared" si="4"/>
        <v>7980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26" x14ac:dyDescent="0.3">
      <c r="A19" s="9" t="s">
        <v>24</v>
      </c>
      <c r="B19" s="7">
        <v>42</v>
      </c>
      <c r="C19" s="7">
        <v>90</v>
      </c>
      <c r="D19" s="7" t="s">
        <v>14</v>
      </c>
      <c r="E19" s="40">
        <v>1543299221.4200001</v>
      </c>
      <c r="F19" s="24"/>
      <c r="G19" s="19">
        <f t="shared" si="3"/>
        <v>2514218000</v>
      </c>
      <c r="H19" s="24"/>
      <c r="I19" s="24"/>
      <c r="J19" s="39">
        <v>2514218000</v>
      </c>
      <c r="K19" s="39">
        <v>2170891326.79</v>
      </c>
      <c r="L19" s="24"/>
      <c r="M19" s="24">
        <v>23040000</v>
      </c>
      <c r="N19" s="24">
        <v>300000000</v>
      </c>
      <c r="O19" s="24"/>
      <c r="P19" s="24">
        <f>+K19-N19-M19</f>
        <v>1847851326.79</v>
      </c>
      <c r="Q19" s="19">
        <f t="shared" si="4"/>
        <v>343326673.21000004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26" x14ac:dyDescent="0.3">
      <c r="A20" s="10" t="s">
        <v>25</v>
      </c>
      <c r="B20" s="5">
        <v>43</v>
      </c>
      <c r="C20" s="5" t="s">
        <v>18</v>
      </c>
      <c r="D20" s="5" t="s">
        <v>14</v>
      </c>
      <c r="E20" s="25">
        <f>+SUM(E21:E27)</f>
        <v>284680628.62</v>
      </c>
      <c r="F20" s="25">
        <f t="shared" ref="F20:O20" si="5">+SUM(F21:F27)</f>
        <v>0</v>
      </c>
      <c r="G20" s="25">
        <f>+SUM(G21:G27)</f>
        <v>21812654700</v>
      </c>
      <c r="H20" s="25">
        <f t="shared" si="5"/>
        <v>0</v>
      </c>
      <c r="I20" s="25">
        <f t="shared" si="5"/>
        <v>0</v>
      </c>
      <c r="J20" s="25">
        <f>+SUM(J21:J27)</f>
        <v>21812654700</v>
      </c>
      <c r="K20" s="25">
        <f>+SUM(K21:K27)</f>
        <v>21812645464</v>
      </c>
      <c r="L20" s="25">
        <f t="shared" si="5"/>
        <v>5570000</v>
      </c>
      <c r="M20" s="25">
        <f>+SUM(M21:M27)</f>
        <v>5499165000</v>
      </c>
      <c r="N20" s="25">
        <f>+SUM(N21:N27)</f>
        <v>16307910464</v>
      </c>
      <c r="O20" s="25">
        <f t="shared" si="5"/>
        <v>0</v>
      </c>
      <c r="P20" s="25">
        <f>+SUM(P21:P27)</f>
        <v>0</v>
      </c>
      <c r="Q20" s="25">
        <f>+SUM(Q21:Q27)</f>
        <v>9236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x14ac:dyDescent="0.3">
      <c r="A21" s="9" t="s">
        <v>26</v>
      </c>
      <c r="B21" s="7">
        <v>43</v>
      </c>
      <c r="C21" s="7">
        <v>30</v>
      </c>
      <c r="D21" s="7" t="s">
        <v>14</v>
      </c>
      <c r="E21" s="24"/>
      <c r="F21" s="24"/>
      <c r="G21" s="19">
        <f t="shared" ref="G21:G27" si="6">+J21</f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19">
        <f t="shared" ref="Q21:Q27" si="7">+J21-K21</f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x14ac:dyDescent="0.3">
      <c r="A22" s="9" t="s">
        <v>27</v>
      </c>
      <c r="B22" s="7">
        <v>43</v>
      </c>
      <c r="C22" s="7">
        <v>40</v>
      </c>
      <c r="D22" s="7" t="s">
        <v>14</v>
      </c>
      <c r="E22" s="24"/>
      <c r="F22" s="24"/>
      <c r="G22" s="19">
        <f t="shared" si="6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19">
        <f t="shared" si="7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x14ac:dyDescent="0.3">
      <c r="A23" s="9" t="s">
        <v>28</v>
      </c>
      <c r="B23" s="7">
        <v>43</v>
      </c>
      <c r="C23" s="7">
        <v>50</v>
      </c>
      <c r="D23" s="7" t="s">
        <v>14</v>
      </c>
      <c r="E23" s="40">
        <v>284680628.62</v>
      </c>
      <c r="F23" s="24"/>
      <c r="G23" s="19">
        <f t="shared" si="6"/>
        <v>21812654700</v>
      </c>
      <c r="H23" s="24"/>
      <c r="I23" s="24"/>
      <c r="J23" s="39">
        <v>21812654700</v>
      </c>
      <c r="K23" s="39">
        <v>21812645464</v>
      </c>
      <c r="L23" s="24">
        <v>5570000</v>
      </c>
      <c r="M23" s="24">
        <v>5499165000</v>
      </c>
      <c r="N23" s="24">
        <f>+K23-L23-M23</f>
        <v>16307910464</v>
      </c>
      <c r="O23" s="24"/>
      <c r="P23" s="24"/>
      <c r="Q23" s="19">
        <f t="shared" si="7"/>
        <v>9236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x14ac:dyDescent="0.3">
      <c r="A24" s="9" t="s">
        <v>29</v>
      </c>
      <c r="B24" s="7">
        <v>43</v>
      </c>
      <c r="C24" s="7">
        <v>90</v>
      </c>
      <c r="D24" s="7">
        <v>100</v>
      </c>
      <c r="E24" s="23"/>
      <c r="F24" s="23"/>
      <c r="G24" s="19">
        <f t="shared" si="6"/>
        <v>0</v>
      </c>
      <c r="H24" s="23"/>
      <c r="I24" s="23"/>
      <c r="J24" s="24"/>
      <c r="K24" s="23"/>
      <c r="L24" s="23"/>
      <c r="M24" s="23"/>
      <c r="N24" s="23"/>
      <c r="O24" s="23"/>
      <c r="P24" s="23"/>
      <c r="Q24" s="19">
        <f t="shared" si="7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x14ac:dyDescent="0.3">
      <c r="A25" s="9" t="s">
        <v>30</v>
      </c>
      <c r="B25" s="7">
        <v>43</v>
      </c>
      <c r="C25" s="7">
        <v>90</v>
      </c>
      <c r="D25" s="7">
        <v>200</v>
      </c>
      <c r="E25" s="23"/>
      <c r="F25" s="23"/>
      <c r="G25" s="19">
        <f t="shared" si="6"/>
        <v>0</v>
      </c>
      <c r="H25" s="23"/>
      <c r="I25" s="23"/>
      <c r="J25" s="24"/>
      <c r="K25" s="23"/>
      <c r="L25" s="23"/>
      <c r="M25" s="23"/>
      <c r="N25" s="23"/>
      <c r="O25" s="23"/>
      <c r="P25" s="23"/>
      <c r="Q25" s="19">
        <f t="shared" si="7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</row>
    <row r="26" spans="1:108" x14ac:dyDescent="0.3">
      <c r="A26" s="9" t="s">
        <v>31</v>
      </c>
      <c r="B26" s="7">
        <v>43</v>
      </c>
      <c r="C26" s="7">
        <v>90</v>
      </c>
      <c r="D26" s="7">
        <v>300</v>
      </c>
      <c r="E26" s="23"/>
      <c r="F26" s="23"/>
      <c r="G26" s="19">
        <f t="shared" si="6"/>
        <v>0</v>
      </c>
      <c r="H26" s="23"/>
      <c r="I26" s="23"/>
      <c r="J26" s="24"/>
      <c r="K26" s="23"/>
      <c r="L26" s="23"/>
      <c r="M26" s="23"/>
      <c r="N26" s="23"/>
      <c r="O26" s="23"/>
      <c r="P26" s="23"/>
      <c r="Q26" s="19">
        <f t="shared" si="7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x14ac:dyDescent="0.3">
      <c r="A27" s="10" t="s">
        <v>32</v>
      </c>
      <c r="B27" s="5">
        <v>47</v>
      </c>
      <c r="C27" s="5" t="s">
        <v>18</v>
      </c>
      <c r="D27" s="5" t="s">
        <v>14</v>
      </c>
      <c r="E27" s="25"/>
      <c r="F27" s="25"/>
      <c r="G27" s="19">
        <f t="shared" si="6"/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19">
        <f t="shared" si="7"/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x14ac:dyDescent="0.3">
      <c r="A28" s="10" t="s">
        <v>33</v>
      </c>
      <c r="B28" s="5">
        <v>48</v>
      </c>
      <c r="C28" s="5" t="s">
        <v>18</v>
      </c>
      <c r="D28" s="5" t="s">
        <v>14</v>
      </c>
      <c r="E28" s="25">
        <f>+SUM(E29:E30)</f>
        <v>23817.94</v>
      </c>
      <c r="F28" s="25">
        <f t="shared" ref="F28:P28" si="8">+SUM(F29:F30)</f>
        <v>0</v>
      </c>
      <c r="G28" s="25">
        <f>+SUM(G29:G30)</f>
        <v>2619099935</v>
      </c>
      <c r="H28" s="25">
        <f t="shared" si="8"/>
        <v>0</v>
      </c>
      <c r="I28" s="25">
        <f t="shared" si="8"/>
        <v>0</v>
      </c>
      <c r="J28" s="25">
        <f>+SUM(J29:J30)</f>
        <v>2619099935</v>
      </c>
      <c r="K28" s="25">
        <f>+SUM(K29:K30)</f>
        <v>2619091601.8699999</v>
      </c>
      <c r="L28" s="25">
        <f t="shared" si="8"/>
        <v>0</v>
      </c>
      <c r="M28" s="25">
        <f>+SUM(M29:M30)</f>
        <v>0</v>
      </c>
      <c r="N28" s="25">
        <f t="shared" si="8"/>
        <v>0</v>
      </c>
      <c r="O28" s="25">
        <f t="shared" si="8"/>
        <v>0</v>
      </c>
      <c r="P28" s="25">
        <f t="shared" si="8"/>
        <v>2619091601.8699999</v>
      </c>
      <c r="Q28" s="25">
        <f>+SUM(Q29:Q30)</f>
        <v>8333.1300001144409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26" x14ac:dyDescent="0.3">
      <c r="A29" s="9" t="s">
        <v>34</v>
      </c>
      <c r="B29" s="7">
        <v>48</v>
      </c>
      <c r="C29" s="7">
        <v>10</v>
      </c>
      <c r="D29" s="7" t="s">
        <v>14</v>
      </c>
      <c r="E29" s="23"/>
      <c r="F29" s="23"/>
      <c r="G29" s="19">
        <f>+J29</f>
        <v>0</v>
      </c>
      <c r="H29" s="23"/>
      <c r="I29" s="23"/>
      <c r="J29" s="24"/>
      <c r="K29" s="23"/>
      <c r="L29" s="23"/>
      <c r="M29" s="23"/>
      <c r="N29" s="23"/>
      <c r="O29" s="23"/>
      <c r="P29" s="23"/>
      <c r="Q29" s="19">
        <f>+J29-K29</f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x14ac:dyDescent="0.3">
      <c r="A30" s="9" t="s">
        <v>35</v>
      </c>
      <c r="B30" s="7">
        <v>48</v>
      </c>
      <c r="C30" s="7">
        <v>20</v>
      </c>
      <c r="D30" s="7" t="s">
        <v>14</v>
      </c>
      <c r="E30" s="40">
        <v>23817.94</v>
      </c>
      <c r="F30" s="24"/>
      <c r="G30" s="19">
        <f>+J30</f>
        <v>2619099935</v>
      </c>
      <c r="H30" s="24"/>
      <c r="I30" s="24"/>
      <c r="J30" s="39">
        <v>2619099935</v>
      </c>
      <c r="K30" s="39">
        <v>2619091601.8699999</v>
      </c>
      <c r="L30" s="24"/>
      <c r="M30" s="24"/>
      <c r="N30" s="24"/>
      <c r="O30" s="24"/>
      <c r="P30" s="39">
        <v>2619091601.8699999</v>
      </c>
      <c r="Q30" s="19">
        <f>+J30-K30</f>
        <v>8333.1300001144409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s="12" customFormat="1" x14ac:dyDescent="0.3">
      <c r="A31" s="10" t="s">
        <v>36</v>
      </c>
      <c r="B31" s="5"/>
      <c r="C31" s="5"/>
      <c r="D31" s="5"/>
      <c r="E31" s="25">
        <f>+E7+E8+E9+E12</f>
        <v>1868232828.1700001</v>
      </c>
      <c r="F31" s="25">
        <f t="shared" ref="F31:P31" si="9">+F7+F8+F9+F12</f>
        <v>0</v>
      </c>
      <c r="G31" s="25">
        <f>+G7+G8+G9+G12</f>
        <v>28422241700</v>
      </c>
      <c r="H31" s="25">
        <f t="shared" si="9"/>
        <v>0</v>
      </c>
      <c r="I31" s="25">
        <f t="shared" si="9"/>
        <v>0</v>
      </c>
      <c r="J31" s="25">
        <f>+J7+J8+J9+J12</f>
        <v>28422241700</v>
      </c>
      <c r="K31" s="25">
        <f>+K7+K8+K9+K12</f>
        <v>28078870416.109997</v>
      </c>
      <c r="L31" s="25">
        <f t="shared" si="9"/>
        <v>6566000</v>
      </c>
      <c r="M31" s="25">
        <f>+M7+M8+M9+M12</f>
        <v>6776799620</v>
      </c>
      <c r="N31" s="25">
        <f t="shared" si="9"/>
        <v>16607910464</v>
      </c>
      <c r="O31" s="25">
        <f t="shared" si="9"/>
        <v>0</v>
      </c>
      <c r="P31" s="25">
        <f t="shared" si="9"/>
        <v>4475542528.6599998</v>
      </c>
      <c r="Q31" s="25">
        <f>+Q7+Q8+Q9+Q12</f>
        <v>343371283.89000016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</row>
    <row r="32" spans="1:108" ht="15" customHeight="1" x14ac:dyDescent="0.3">
      <c r="R32" s="2"/>
    </row>
    <row r="33" spans="1:18" ht="15" customHeight="1" x14ac:dyDescent="0.3">
      <c r="R33" s="2"/>
    </row>
    <row r="34" spans="1:18" x14ac:dyDescent="0.3">
      <c r="A34" s="13" t="s">
        <v>37</v>
      </c>
      <c r="B34" s="14"/>
      <c r="C34" s="14"/>
      <c r="D34" s="15"/>
      <c r="E34" s="14"/>
      <c r="F34" s="16"/>
      <c r="G34" s="16" t="s">
        <v>152</v>
      </c>
      <c r="R34" s="2"/>
    </row>
    <row r="35" spans="1:18" x14ac:dyDescent="0.3">
      <c r="A35" s="13"/>
      <c r="B35" s="13"/>
      <c r="C35" s="13"/>
      <c r="E35" s="13"/>
      <c r="F35" s="16"/>
      <c r="R35" s="2"/>
    </row>
    <row r="36" spans="1:18" x14ac:dyDescent="0.3">
      <c r="A36" s="17" t="s">
        <v>38</v>
      </c>
      <c r="B36" s="14"/>
      <c r="C36" s="14"/>
      <c r="D36" s="15"/>
      <c r="E36" s="14"/>
      <c r="F36" s="16"/>
      <c r="G36" s="16" t="s">
        <v>153</v>
      </c>
      <c r="R36" s="2"/>
    </row>
    <row r="37" spans="1:18" x14ac:dyDescent="0.3">
      <c r="R37" s="2"/>
    </row>
    <row r="38" spans="1:18" x14ac:dyDescent="0.3">
      <c r="R38" s="2"/>
    </row>
    <row r="39" spans="1:18" x14ac:dyDescent="0.3">
      <c r="R39" s="2"/>
    </row>
    <row r="40" spans="1:18" x14ac:dyDescent="0.3">
      <c r="R40" s="2"/>
    </row>
    <row r="41" spans="1:18" x14ac:dyDescent="0.3">
      <c r="R41" s="2"/>
    </row>
    <row r="42" spans="1:18" x14ac:dyDescent="0.3">
      <c r="R42" s="2"/>
    </row>
    <row r="43" spans="1:18" x14ac:dyDescent="0.3">
      <c r="R43" s="2"/>
    </row>
    <row r="44" spans="1:18" x14ac:dyDescent="0.3">
      <c r="R44" s="2"/>
    </row>
    <row r="45" spans="1:18" x14ac:dyDescent="0.3">
      <c r="R45" s="2"/>
    </row>
    <row r="46" spans="1:18" x14ac:dyDescent="0.3">
      <c r="R46" s="2"/>
    </row>
    <row r="47" spans="1:18" x14ac:dyDescent="0.3">
      <c r="R47" s="2"/>
    </row>
    <row r="48" spans="1:18" x14ac:dyDescent="0.3">
      <c r="R48" s="2"/>
    </row>
    <row r="49" spans="18:18" x14ac:dyDescent="0.3">
      <c r="R49" s="2"/>
    </row>
    <row r="50" spans="18:18" x14ac:dyDescent="0.3">
      <c r="R50" s="2"/>
    </row>
    <row r="51" spans="18:18" x14ac:dyDescent="0.3">
      <c r="R51" s="2"/>
    </row>
    <row r="52" spans="18:18" x14ac:dyDescent="0.3">
      <c r="R52" s="2"/>
    </row>
    <row r="53" spans="18:18" x14ac:dyDescent="0.3">
      <c r="R53" s="2"/>
    </row>
    <row r="54" spans="18:18" x14ac:dyDescent="0.3">
      <c r="R54" s="2"/>
    </row>
    <row r="55" spans="18:18" x14ac:dyDescent="0.3">
      <c r="R55" s="2"/>
    </row>
    <row r="56" spans="18:18" x14ac:dyDescent="0.3">
      <c r="R56" s="2"/>
    </row>
    <row r="57" spans="18:18" x14ac:dyDescent="0.3">
      <c r="R57" s="2"/>
    </row>
    <row r="58" spans="18:18" x14ac:dyDescent="0.3">
      <c r="R58" s="2"/>
    </row>
    <row r="59" spans="18:18" x14ac:dyDescent="0.3">
      <c r="R59" s="2"/>
    </row>
    <row r="60" spans="18:18" x14ac:dyDescent="0.3">
      <c r="R60" s="2"/>
    </row>
    <row r="61" spans="18:18" x14ac:dyDescent="0.3">
      <c r="R61" s="2"/>
    </row>
    <row r="62" spans="18:18" x14ac:dyDescent="0.3">
      <c r="R62" s="2"/>
    </row>
    <row r="63" spans="18:18" x14ac:dyDescent="0.3">
      <c r="R63" s="2"/>
    </row>
    <row r="64" spans="18:18" x14ac:dyDescent="0.3">
      <c r="R64" s="2"/>
    </row>
    <row r="65" spans="18:18" x14ac:dyDescent="0.3">
      <c r="R65" s="2"/>
    </row>
    <row r="66" spans="18:18" x14ac:dyDescent="0.3">
      <c r="R66" s="2"/>
    </row>
    <row r="67" spans="18:18" x14ac:dyDescent="0.3">
      <c r="R67" s="2"/>
    </row>
    <row r="68" spans="18:18" x14ac:dyDescent="0.3">
      <c r="R68" s="2"/>
    </row>
    <row r="69" spans="18:18" x14ac:dyDescent="0.3">
      <c r="R69" s="2"/>
    </row>
    <row r="70" spans="18:18" x14ac:dyDescent="0.3">
      <c r="R70" s="2"/>
    </row>
    <row r="71" spans="18:18" x14ac:dyDescent="0.3">
      <c r="R71" s="2"/>
    </row>
    <row r="72" spans="18:18" x14ac:dyDescent="0.3">
      <c r="R72" s="2"/>
    </row>
    <row r="73" spans="18:18" x14ac:dyDescent="0.3">
      <c r="R73" s="2"/>
    </row>
    <row r="74" spans="18:18" x14ac:dyDescent="0.3">
      <c r="R74" s="2"/>
    </row>
    <row r="75" spans="18:18" x14ac:dyDescent="0.3">
      <c r="R75" s="2"/>
    </row>
    <row r="76" spans="18:18" x14ac:dyDescent="0.3">
      <c r="R76" s="2"/>
    </row>
    <row r="77" spans="18:18" x14ac:dyDescent="0.3">
      <c r="R77" s="2"/>
    </row>
    <row r="78" spans="18:18" x14ac:dyDescent="0.3">
      <c r="R78" s="2"/>
    </row>
    <row r="79" spans="18:18" x14ac:dyDescent="0.3">
      <c r="R79" s="2"/>
    </row>
    <row r="80" spans="18:18" x14ac:dyDescent="0.3">
      <c r="R80" s="2"/>
    </row>
    <row r="81" spans="18:18" x14ac:dyDescent="0.3">
      <c r="R81" s="2"/>
    </row>
    <row r="82" spans="18:18" x14ac:dyDescent="0.3">
      <c r="R82" s="2"/>
    </row>
    <row r="83" spans="18:18" x14ac:dyDescent="0.3">
      <c r="R83" s="2"/>
    </row>
    <row r="84" spans="18:18" x14ac:dyDescent="0.3">
      <c r="R84" s="2"/>
    </row>
    <row r="85" spans="18:18" x14ac:dyDescent="0.3">
      <c r="R85" s="2"/>
    </row>
    <row r="86" spans="18:18" x14ac:dyDescent="0.3">
      <c r="R86" s="2"/>
    </row>
    <row r="87" spans="18:18" x14ac:dyDescent="0.3">
      <c r="R87" s="2"/>
    </row>
    <row r="88" spans="18:18" x14ac:dyDescent="0.3">
      <c r="R88" s="2"/>
    </row>
    <row r="89" spans="18:18" x14ac:dyDescent="0.3">
      <c r="R89" s="2"/>
    </row>
    <row r="90" spans="18:18" x14ac:dyDescent="0.3">
      <c r="R90" s="2"/>
    </row>
    <row r="91" spans="18:18" x14ac:dyDescent="0.3">
      <c r="R91" s="2"/>
    </row>
    <row r="92" spans="18:18" x14ac:dyDescent="0.3">
      <c r="R92" s="2"/>
    </row>
    <row r="93" spans="18:18" x14ac:dyDescent="0.3">
      <c r="R93" s="2"/>
    </row>
    <row r="94" spans="18:18" x14ac:dyDescent="0.3">
      <c r="R94" s="2"/>
    </row>
    <row r="95" spans="18:18" x14ac:dyDescent="0.3">
      <c r="R95" s="2"/>
    </row>
    <row r="96" spans="18:18" x14ac:dyDescent="0.3">
      <c r="R96" s="2"/>
    </row>
    <row r="97" spans="18:18" x14ac:dyDescent="0.3">
      <c r="R97" s="2"/>
    </row>
    <row r="98" spans="18:18" x14ac:dyDescent="0.3">
      <c r="R98" s="2"/>
    </row>
    <row r="99" spans="18:18" x14ac:dyDescent="0.3">
      <c r="R99" s="2"/>
    </row>
    <row r="100" spans="18:18" x14ac:dyDescent="0.3">
      <c r="R100" s="2"/>
    </row>
    <row r="101" spans="18:18" x14ac:dyDescent="0.3">
      <c r="R101" s="2"/>
    </row>
    <row r="102" spans="18:18" x14ac:dyDescent="0.3">
      <c r="R102" s="2"/>
    </row>
    <row r="103" spans="18:18" x14ac:dyDescent="0.3">
      <c r="R103" s="2"/>
    </row>
    <row r="104" spans="18:18" x14ac:dyDescent="0.3">
      <c r="R104" s="2"/>
    </row>
    <row r="105" spans="18:18" x14ac:dyDescent="0.3">
      <c r="R105" s="2"/>
    </row>
    <row r="106" spans="18:18" x14ac:dyDescent="0.3">
      <c r="R106" s="2"/>
    </row>
    <row r="107" spans="18:18" x14ac:dyDescent="0.3">
      <c r="R107" s="2"/>
    </row>
    <row r="108" spans="18:18" x14ac:dyDescent="0.3">
      <c r="R108" s="2"/>
    </row>
    <row r="109" spans="18:18" x14ac:dyDescent="0.3">
      <c r="R109" s="2"/>
    </row>
    <row r="110" spans="18:18" x14ac:dyDescent="0.3">
      <c r="R110" s="2"/>
    </row>
    <row r="111" spans="18:18" x14ac:dyDescent="0.3">
      <c r="R111" s="2"/>
    </row>
    <row r="112" spans="18:18" x14ac:dyDescent="0.3">
      <c r="R112" s="2"/>
    </row>
    <row r="113" spans="18:18" x14ac:dyDescent="0.3">
      <c r="R113" s="2"/>
    </row>
    <row r="114" spans="18:18" x14ac:dyDescent="0.3">
      <c r="R114" s="2"/>
    </row>
    <row r="115" spans="18:18" x14ac:dyDescent="0.3">
      <c r="R115" s="2"/>
    </row>
    <row r="116" spans="18:18" x14ac:dyDescent="0.3">
      <c r="R116" s="2"/>
    </row>
    <row r="117" spans="18:18" x14ac:dyDescent="0.3">
      <c r="R117" s="2"/>
    </row>
    <row r="118" spans="18:18" x14ac:dyDescent="0.3">
      <c r="R118" s="2"/>
    </row>
    <row r="119" spans="18:18" x14ac:dyDescent="0.3">
      <c r="R119" s="2"/>
    </row>
    <row r="120" spans="18:18" x14ac:dyDescent="0.3">
      <c r="R120" s="2"/>
    </row>
    <row r="121" spans="18:18" x14ac:dyDescent="0.3">
      <c r="R121" s="2"/>
    </row>
    <row r="122" spans="18:18" x14ac:dyDescent="0.3">
      <c r="R122" s="2"/>
    </row>
    <row r="123" spans="18:18" x14ac:dyDescent="0.3">
      <c r="R123" s="2"/>
    </row>
    <row r="124" spans="18:18" x14ac:dyDescent="0.3">
      <c r="R124" s="2"/>
    </row>
    <row r="125" spans="18:18" x14ac:dyDescent="0.3">
      <c r="R125" s="2"/>
    </row>
    <row r="126" spans="18:18" x14ac:dyDescent="0.3">
      <c r="R126" s="2"/>
    </row>
    <row r="127" spans="18:18" x14ac:dyDescent="0.3">
      <c r="R127" s="2"/>
    </row>
    <row r="128" spans="18:18" x14ac:dyDescent="0.3">
      <c r="R128" s="2"/>
    </row>
    <row r="129" spans="18:18" x14ac:dyDescent="0.3">
      <c r="R129" s="2"/>
    </row>
    <row r="130" spans="18:18" x14ac:dyDescent="0.3">
      <c r="R130" s="2"/>
    </row>
    <row r="131" spans="18:18" x14ac:dyDescent="0.3">
      <c r="R131" s="2"/>
    </row>
    <row r="132" spans="18:18" x14ac:dyDescent="0.3">
      <c r="R132" s="2"/>
    </row>
    <row r="133" spans="18:18" x14ac:dyDescent="0.3">
      <c r="R133" s="2"/>
    </row>
    <row r="134" spans="18:18" x14ac:dyDescent="0.3">
      <c r="R134" s="2"/>
    </row>
    <row r="135" spans="18:18" x14ac:dyDescent="0.3">
      <c r="R135" s="2"/>
    </row>
    <row r="136" spans="18:18" x14ac:dyDescent="0.3">
      <c r="R136" s="2"/>
    </row>
    <row r="137" spans="18:18" x14ac:dyDescent="0.3">
      <c r="R137" s="2"/>
    </row>
    <row r="138" spans="18:18" x14ac:dyDescent="0.3">
      <c r="R138" s="2"/>
    </row>
    <row r="139" spans="18:18" x14ac:dyDescent="0.3">
      <c r="R139" s="2"/>
    </row>
    <row r="140" spans="18:18" x14ac:dyDescent="0.3">
      <c r="R140" s="2"/>
    </row>
    <row r="141" spans="18:18" x14ac:dyDescent="0.3">
      <c r="R141" s="2"/>
    </row>
    <row r="142" spans="18:18" x14ac:dyDescent="0.3">
      <c r="R142" s="2"/>
    </row>
    <row r="143" spans="18:18" x14ac:dyDescent="0.3">
      <c r="R143" s="2"/>
    </row>
    <row r="144" spans="18:18" x14ac:dyDescent="0.3">
      <c r="R144" s="2"/>
    </row>
    <row r="145" spans="18:18" x14ac:dyDescent="0.3">
      <c r="R145" s="2"/>
    </row>
    <row r="146" spans="18:18" x14ac:dyDescent="0.3">
      <c r="R146" s="2"/>
    </row>
    <row r="147" spans="18:18" x14ac:dyDescent="0.3">
      <c r="R147" s="2"/>
    </row>
    <row r="148" spans="18:18" x14ac:dyDescent="0.3">
      <c r="R148" s="2"/>
    </row>
    <row r="149" spans="18:18" x14ac:dyDescent="0.3">
      <c r="R149" s="2"/>
    </row>
    <row r="150" spans="18:18" x14ac:dyDescent="0.3">
      <c r="R150" s="2"/>
    </row>
    <row r="151" spans="18:18" x14ac:dyDescent="0.3">
      <c r="R151" s="2"/>
    </row>
    <row r="152" spans="18:18" x14ac:dyDescent="0.3">
      <c r="R152" s="2"/>
    </row>
    <row r="153" spans="18:18" x14ac:dyDescent="0.3">
      <c r="R153" s="2"/>
    </row>
    <row r="154" spans="18:18" x14ac:dyDescent="0.3">
      <c r="R154" s="2"/>
    </row>
    <row r="155" spans="18:18" x14ac:dyDescent="0.3">
      <c r="R155" s="2"/>
    </row>
    <row r="156" spans="18:18" x14ac:dyDescent="0.3">
      <c r="R156" s="2"/>
    </row>
    <row r="157" spans="18:18" x14ac:dyDescent="0.3">
      <c r="R157" s="2"/>
    </row>
    <row r="158" spans="18:18" x14ac:dyDescent="0.3">
      <c r="R158" s="2"/>
    </row>
    <row r="159" spans="18:18" x14ac:dyDescent="0.3">
      <c r="R159" s="2"/>
    </row>
    <row r="160" spans="18:18" x14ac:dyDescent="0.3">
      <c r="R160" s="2"/>
    </row>
    <row r="161" spans="18:18" x14ac:dyDescent="0.3">
      <c r="R161" s="2"/>
    </row>
    <row r="162" spans="18:18" x14ac:dyDescent="0.3">
      <c r="R162" s="2"/>
    </row>
    <row r="163" spans="18:18" x14ac:dyDescent="0.3">
      <c r="R163" s="2"/>
    </row>
    <row r="164" spans="18:18" x14ac:dyDescent="0.3">
      <c r="R164" s="2"/>
    </row>
    <row r="165" spans="18:18" x14ac:dyDescent="0.3">
      <c r="R165" s="2"/>
    </row>
    <row r="166" spans="18:18" x14ac:dyDescent="0.3">
      <c r="R166" s="2"/>
    </row>
    <row r="167" spans="18:18" x14ac:dyDescent="0.3">
      <c r="R167" s="2"/>
    </row>
    <row r="168" spans="18:18" x14ac:dyDescent="0.3">
      <c r="R168" s="2"/>
    </row>
    <row r="169" spans="18:18" x14ac:dyDescent="0.3">
      <c r="R169" s="2"/>
    </row>
    <row r="170" spans="18:18" x14ac:dyDescent="0.3">
      <c r="R170" s="2"/>
    </row>
    <row r="171" spans="18:18" x14ac:dyDescent="0.3">
      <c r="R171" s="2"/>
    </row>
    <row r="172" spans="18:18" x14ac:dyDescent="0.3">
      <c r="R172" s="2"/>
    </row>
    <row r="173" spans="18:18" x14ac:dyDescent="0.3">
      <c r="R173" s="2"/>
    </row>
    <row r="174" spans="18:18" x14ac:dyDescent="0.3">
      <c r="R174" s="2"/>
    </row>
    <row r="175" spans="18:18" x14ac:dyDescent="0.3">
      <c r="R175" s="2"/>
    </row>
    <row r="176" spans="18:18" x14ac:dyDescent="0.3">
      <c r="R176" s="2"/>
    </row>
    <row r="177" spans="18:18" x14ac:dyDescent="0.3">
      <c r="R177" s="2"/>
    </row>
    <row r="178" spans="18:18" x14ac:dyDescent="0.3">
      <c r="R178" s="2"/>
    </row>
    <row r="179" spans="18:18" x14ac:dyDescent="0.3">
      <c r="R179" s="2"/>
    </row>
    <row r="180" spans="18:18" x14ac:dyDescent="0.3">
      <c r="R180" s="2"/>
    </row>
    <row r="181" spans="18:18" x14ac:dyDescent="0.3">
      <c r="R181" s="2"/>
    </row>
    <row r="182" spans="18:18" x14ac:dyDescent="0.3">
      <c r="R182" s="2"/>
    </row>
    <row r="183" spans="18:18" x14ac:dyDescent="0.3">
      <c r="R183" s="2"/>
    </row>
    <row r="184" spans="18:18" x14ac:dyDescent="0.3">
      <c r="R184" s="2"/>
    </row>
    <row r="185" spans="18:18" x14ac:dyDescent="0.3">
      <c r="R185" s="2"/>
    </row>
    <row r="186" spans="18:18" x14ac:dyDescent="0.3">
      <c r="R186" s="2"/>
    </row>
    <row r="187" spans="18:18" x14ac:dyDescent="0.3">
      <c r="R187" s="2"/>
    </row>
    <row r="188" spans="18:18" x14ac:dyDescent="0.3">
      <c r="R188" s="2"/>
    </row>
    <row r="189" spans="18:18" x14ac:dyDescent="0.3">
      <c r="R189" s="2"/>
    </row>
    <row r="190" spans="18:18" x14ac:dyDescent="0.3">
      <c r="R190" s="2"/>
    </row>
    <row r="191" spans="18:18" x14ac:dyDescent="0.3">
      <c r="R191" s="2"/>
    </row>
    <row r="192" spans="18:18" x14ac:dyDescent="0.3">
      <c r="R192" s="2"/>
    </row>
    <row r="193" spans="18:18" x14ac:dyDescent="0.3">
      <c r="R193" s="2"/>
    </row>
    <row r="194" spans="18:18" x14ac:dyDescent="0.3">
      <c r="R194" s="2"/>
    </row>
    <row r="195" spans="18:18" x14ac:dyDescent="0.3">
      <c r="R195" s="2"/>
    </row>
    <row r="196" spans="18:18" x14ac:dyDescent="0.3">
      <c r="R196" s="2"/>
    </row>
    <row r="197" spans="18:18" x14ac:dyDescent="0.3">
      <c r="R197" s="2"/>
    </row>
    <row r="198" spans="18:18" x14ac:dyDescent="0.3">
      <c r="R198" s="2"/>
    </row>
    <row r="199" spans="18:18" x14ac:dyDescent="0.3">
      <c r="R199" s="2"/>
    </row>
    <row r="200" spans="18:18" x14ac:dyDescent="0.3">
      <c r="R200" s="2"/>
    </row>
    <row r="201" spans="18:18" x14ac:dyDescent="0.3">
      <c r="R201" s="2"/>
    </row>
    <row r="202" spans="18:18" x14ac:dyDescent="0.3">
      <c r="R202" s="2"/>
    </row>
    <row r="203" spans="18:18" x14ac:dyDescent="0.3">
      <c r="R203" s="2"/>
    </row>
    <row r="204" spans="18:18" x14ac:dyDescent="0.3">
      <c r="R204" s="2"/>
    </row>
    <row r="205" spans="18:18" x14ac:dyDescent="0.3">
      <c r="R205" s="2"/>
    </row>
    <row r="206" spans="18:18" x14ac:dyDescent="0.3">
      <c r="R206" s="2"/>
    </row>
    <row r="207" spans="18:18" x14ac:dyDescent="0.3">
      <c r="R207" s="2"/>
    </row>
    <row r="208" spans="18:18" x14ac:dyDescent="0.3">
      <c r="R208" s="2"/>
    </row>
    <row r="209" spans="18:18" x14ac:dyDescent="0.3">
      <c r="R209" s="2"/>
    </row>
    <row r="210" spans="18:18" x14ac:dyDescent="0.3">
      <c r="R210" s="2"/>
    </row>
    <row r="211" spans="18:18" x14ac:dyDescent="0.3">
      <c r="R211" s="2"/>
    </row>
    <row r="212" spans="18:18" x14ac:dyDescent="0.3">
      <c r="R212" s="2"/>
    </row>
    <row r="213" spans="18:18" x14ac:dyDescent="0.3">
      <c r="R213" s="2"/>
    </row>
    <row r="214" spans="18:18" x14ac:dyDescent="0.3">
      <c r="R214" s="2"/>
    </row>
    <row r="215" spans="18:18" x14ac:dyDescent="0.3">
      <c r="R215" s="2"/>
    </row>
    <row r="216" spans="18:18" x14ac:dyDescent="0.3">
      <c r="R216" s="2"/>
    </row>
    <row r="217" spans="18:18" x14ac:dyDescent="0.3">
      <c r="R217" s="2"/>
    </row>
    <row r="218" spans="18:18" x14ac:dyDescent="0.3">
      <c r="R218" s="2"/>
    </row>
    <row r="219" spans="18:18" x14ac:dyDescent="0.3">
      <c r="R219" s="2"/>
    </row>
    <row r="220" spans="18:18" x14ac:dyDescent="0.3">
      <c r="R220" s="2"/>
    </row>
    <row r="221" spans="18:18" x14ac:dyDescent="0.3">
      <c r="R221" s="2"/>
    </row>
    <row r="222" spans="18:18" x14ac:dyDescent="0.3">
      <c r="R222" s="2"/>
    </row>
    <row r="223" spans="18:18" x14ac:dyDescent="0.3">
      <c r="R223" s="2"/>
    </row>
    <row r="224" spans="18:18" x14ac:dyDescent="0.3">
      <c r="R224" s="2"/>
    </row>
    <row r="225" spans="18:18" x14ac:dyDescent="0.3">
      <c r="R225" s="2"/>
    </row>
    <row r="226" spans="18:18" x14ac:dyDescent="0.3">
      <c r="R226" s="2"/>
    </row>
    <row r="227" spans="18:18" x14ac:dyDescent="0.3">
      <c r="R227" s="2"/>
    </row>
    <row r="228" spans="18:18" x14ac:dyDescent="0.3">
      <c r="R228" s="2"/>
    </row>
    <row r="229" spans="18:18" x14ac:dyDescent="0.3">
      <c r="R229" s="2"/>
    </row>
    <row r="230" spans="18:18" x14ac:dyDescent="0.3">
      <c r="R230" s="2"/>
    </row>
    <row r="231" spans="18:18" x14ac:dyDescent="0.3">
      <c r="R231" s="2"/>
    </row>
    <row r="232" spans="18:18" x14ac:dyDescent="0.3">
      <c r="R232" s="2"/>
    </row>
    <row r="233" spans="18:18" x14ac:dyDescent="0.3">
      <c r="R233" s="2"/>
    </row>
    <row r="234" spans="18:18" x14ac:dyDescent="0.3">
      <c r="R234" s="2"/>
    </row>
    <row r="235" spans="18:18" x14ac:dyDescent="0.3">
      <c r="R235" s="2"/>
    </row>
    <row r="236" spans="18:18" x14ac:dyDescent="0.3">
      <c r="R236" s="2"/>
    </row>
    <row r="237" spans="18:18" x14ac:dyDescent="0.3">
      <c r="R237" s="2"/>
    </row>
    <row r="238" spans="18:18" x14ac:dyDescent="0.3">
      <c r="R238" s="2"/>
    </row>
    <row r="239" spans="18:18" x14ac:dyDescent="0.3">
      <c r="R239" s="2"/>
    </row>
    <row r="240" spans="18:18" x14ac:dyDescent="0.3">
      <c r="R240" s="2"/>
    </row>
    <row r="241" spans="18:18" x14ac:dyDescent="0.3">
      <c r="R241" s="2"/>
    </row>
    <row r="242" spans="18:18" x14ac:dyDescent="0.3">
      <c r="R242" s="2"/>
    </row>
    <row r="243" spans="18:18" x14ac:dyDescent="0.3">
      <c r="R243" s="2"/>
    </row>
    <row r="244" spans="18:18" x14ac:dyDescent="0.3">
      <c r="R244" s="2"/>
    </row>
    <row r="245" spans="18:18" x14ac:dyDescent="0.3">
      <c r="R245" s="2"/>
    </row>
    <row r="246" spans="18:18" x14ac:dyDescent="0.3">
      <c r="R246" s="2"/>
    </row>
    <row r="247" spans="18:18" x14ac:dyDescent="0.3">
      <c r="R247" s="2"/>
    </row>
    <row r="248" spans="18:18" x14ac:dyDescent="0.3">
      <c r="R248" s="2"/>
    </row>
    <row r="249" spans="18:18" x14ac:dyDescent="0.3">
      <c r="R249" s="2"/>
    </row>
    <row r="250" spans="18:18" x14ac:dyDescent="0.3">
      <c r="R250" s="2"/>
    </row>
    <row r="251" spans="18:18" x14ac:dyDescent="0.3">
      <c r="R251" s="2"/>
    </row>
  </sheetData>
  <mergeCells count="13">
    <mergeCell ref="L5:P5"/>
    <mergeCell ref="Q5:Q6"/>
    <mergeCell ref="A9:D9"/>
    <mergeCell ref="A2:Q2"/>
    <mergeCell ref="A3:Q3"/>
    <mergeCell ref="A5:A6"/>
    <mergeCell ref="B5:B6"/>
    <mergeCell ref="C5:C6"/>
    <mergeCell ref="D5:D6"/>
    <mergeCell ref="E5:F5"/>
    <mergeCell ref="G5:G6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H33"/>
  <sheetViews>
    <sheetView workbookViewId="0">
      <selection activeCell="E52" sqref="E52"/>
    </sheetView>
  </sheetViews>
  <sheetFormatPr defaultColWidth="9.1796875" defaultRowHeight="14.5" x14ac:dyDescent="0.35"/>
  <cols>
    <col min="1" max="1" width="9.1796875" style="27"/>
    <col min="2" max="2" width="41.26953125" style="27" bestFit="1" customWidth="1"/>
    <col min="3" max="3" width="9" style="27" bestFit="1" customWidth="1"/>
    <col min="4" max="4" width="11.26953125" style="27" bestFit="1" customWidth="1"/>
    <col min="5" max="5" width="20.7265625" style="27" customWidth="1"/>
    <col min="6" max="6" width="23.54296875" style="27" customWidth="1"/>
    <col min="7" max="7" width="19" style="27" customWidth="1"/>
    <col min="8" max="16384" width="9.1796875" style="27"/>
  </cols>
  <sheetData>
    <row r="1" spans="1:8" ht="15" thickBot="1" x14ac:dyDescent="0.4">
      <c r="A1" s="27">
        <v>1</v>
      </c>
      <c r="B1" s="27">
        <v>1</v>
      </c>
      <c r="C1" s="27">
        <v>1</v>
      </c>
      <c r="D1" s="27">
        <v>1</v>
      </c>
      <c r="E1" s="27">
        <v>1</v>
      </c>
      <c r="F1" s="27">
        <v>1</v>
      </c>
      <c r="G1" s="27">
        <v>1</v>
      </c>
    </row>
    <row r="2" spans="1:8" ht="31.5" hidden="1" thickBot="1" x14ac:dyDescent="0.4">
      <c r="A2" s="28"/>
      <c r="B2" s="29" t="s">
        <v>54</v>
      </c>
      <c r="C2" s="30" t="s">
        <v>55</v>
      </c>
      <c r="D2" s="31">
        <v>44286</v>
      </c>
      <c r="E2" s="32" t="s">
        <v>56</v>
      </c>
      <c r="F2" s="29" t="s">
        <v>57</v>
      </c>
      <c r="G2" s="30">
        <v>2155428</v>
      </c>
    </row>
    <row r="3" spans="1:8" ht="31.5" hidden="1" thickBot="1" x14ac:dyDescent="0.4">
      <c r="A3" s="28"/>
      <c r="B3" s="29" t="s">
        <v>54</v>
      </c>
      <c r="C3" s="30" t="s">
        <v>58</v>
      </c>
      <c r="D3" s="31">
        <v>44273</v>
      </c>
      <c r="E3" s="32" t="s">
        <v>59</v>
      </c>
      <c r="F3" s="29" t="s">
        <v>60</v>
      </c>
      <c r="G3" s="30">
        <v>2117047</v>
      </c>
    </row>
    <row r="4" spans="1:8" ht="16" hidden="1" thickBot="1" x14ac:dyDescent="0.4">
      <c r="A4" s="28"/>
      <c r="B4" s="29" t="s">
        <v>61</v>
      </c>
      <c r="C4" s="30">
        <v>198</v>
      </c>
      <c r="D4" s="31">
        <v>44295</v>
      </c>
      <c r="E4" s="32" t="s">
        <v>62</v>
      </c>
      <c r="F4" s="29" t="s">
        <v>63</v>
      </c>
      <c r="G4" s="30">
        <v>2141997</v>
      </c>
    </row>
    <row r="5" spans="1:8" ht="62.5" hidden="1" thickBot="1" x14ac:dyDescent="0.4">
      <c r="A5" s="28"/>
      <c r="B5" s="29" t="s">
        <v>64</v>
      </c>
      <c r="C5" s="30" t="s">
        <v>65</v>
      </c>
      <c r="D5" s="31">
        <v>44287</v>
      </c>
      <c r="E5" s="32" t="s">
        <v>66</v>
      </c>
      <c r="F5" s="29" t="s">
        <v>67</v>
      </c>
      <c r="G5" s="30">
        <v>2127805</v>
      </c>
    </row>
    <row r="6" spans="1:8" ht="62.5" hidden="1" thickBot="1" x14ac:dyDescent="0.4">
      <c r="A6" s="28"/>
      <c r="B6" s="29" t="s">
        <v>64</v>
      </c>
      <c r="C6" s="30" t="s">
        <v>68</v>
      </c>
      <c r="D6" s="31">
        <v>44287</v>
      </c>
      <c r="E6" s="32" t="s">
        <v>69</v>
      </c>
      <c r="F6" s="29" t="s">
        <v>70</v>
      </c>
      <c r="G6" s="30">
        <v>2108798</v>
      </c>
    </row>
    <row r="7" spans="1:8" ht="31.5" hidden="1" thickBot="1" x14ac:dyDescent="0.4">
      <c r="A7" s="28"/>
      <c r="B7" s="29" t="s">
        <v>54</v>
      </c>
      <c r="C7" s="30" t="s">
        <v>71</v>
      </c>
      <c r="D7" s="31">
        <v>44260</v>
      </c>
      <c r="E7" s="32" t="s">
        <v>72</v>
      </c>
      <c r="F7" s="29" t="s">
        <v>73</v>
      </c>
      <c r="G7" s="30">
        <v>2070934</v>
      </c>
    </row>
    <row r="8" spans="1:8" ht="16" thickBot="1" x14ac:dyDescent="0.4">
      <c r="A8" s="28"/>
      <c r="B8" s="29" t="s">
        <v>74</v>
      </c>
      <c r="C8" s="30">
        <v>11</v>
      </c>
      <c r="D8" s="31">
        <v>44273</v>
      </c>
      <c r="E8" s="32" t="s">
        <v>75</v>
      </c>
      <c r="F8" s="29" t="s">
        <v>76</v>
      </c>
      <c r="G8" s="30">
        <v>7085431</v>
      </c>
      <c r="H8" s="27" t="s">
        <v>151</v>
      </c>
    </row>
    <row r="9" spans="1:8" ht="31.5" thickBot="1" x14ac:dyDescent="0.4">
      <c r="A9" s="28"/>
      <c r="B9" s="29" t="s">
        <v>77</v>
      </c>
      <c r="C9" s="30" t="s">
        <v>78</v>
      </c>
      <c r="D9" s="31">
        <v>44278</v>
      </c>
      <c r="E9" s="32" t="s">
        <v>79</v>
      </c>
      <c r="F9" s="29" t="s">
        <v>80</v>
      </c>
      <c r="G9" s="30">
        <v>7079865</v>
      </c>
      <c r="H9" s="27" t="s">
        <v>151</v>
      </c>
    </row>
    <row r="10" spans="1:8" ht="16" thickBot="1" x14ac:dyDescent="0.4">
      <c r="A10" s="28"/>
      <c r="B10" s="29" t="s">
        <v>81</v>
      </c>
      <c r="C10" s="30" t="s">
        <v>82</v>
      </c>
      <c r="D10" s="31">
        <v>44249</v>
      </c>
      <c r="E10" s="32" t="s">
        <v>79</v>
      </c>
      <c r="F10" s="29" t="s">
        <v>80</v>
      </c>
      <c r="G10" s="30">
        <v>7079865</v>
      </c>
      <c r="H10" s="27" t="s">
        <v>151</v>
      </c>
    </row>
    <row r="11" spans="1:8" ht="15.5" x14ac:dyDescent="0.35">
      <c r="A11" s="28"/>
      <c r="B11" s="29" t="s">
        <v>81</v>
      </c>
      <c r="C11" s="30" t="s">
        <v>82</v>
      </c>
      <c r="D11" s="31">
        <v>44249</v>
      </c>
      <c r="E11" s="32" t="s">
        <v>79</v>
      </c>
      <c r="F11" s="29" t="s">
        <v>80</v>
      </c>
      <c r="G11" s="30">
        <v>7079865</v>
      </c>
      <c r="H11" s="27" t="s">
        <v>151</v>
      </c>
    </row>
    <row r="12" spans="1:8" ht="15.5" hidden="1" x14ac:dyDescent="0.35">
      <c r="A12" s="28"/>
      <c r="B12" s="29" t="s">
        <v>84</v>
      </c>
      <c r="C12" s="30">
        <v>4847048</v>
      </c>
      <c r="D12" s="31">
        <v>44264</v>
      </c>
      <c r="E12" s="32" t="s">
        <v>85</v>
      </c>
      <c r="F12" s="29" t="s">
        <v>86</v>
      </c>
      <c r="G12" s="34">
        <v>5248684</v>
      </c>
      <c r="H12" s="27" t="s">
        <v>150</v>
      </c>
    </row>
    <row r="13" spans="1:8" ht="15.5" hidden="1" x14ac:dyDescent="0.35">
      <c r="A13" s="28"/>
      <c r="B13" s="29" t="s">
        <v>87</v>
      </c>
      <c r="C13" s="30">
        <v>4847161</v>
      </c>
      <c r="D13" s="31">
        <v>44264</v>
      </c>
      <c r="E13" s="32" t="s">
        <v>88</v>
      </c>
      <c r="F13" s="29" t="s">
        <v>89</v>
      </c>
      <c r="G13" s="34">
        <v>5248691</v>
      </c>
      <c r="H13" s="27" t="s">
        <v>150</v>
      </c>
    </row>
    <row r="14" spans="1:8" ht="15.5" hidden="1" x14ac:dyDescent="0.35">
      <c r="A14" s="28"/>
      <c r="B14" s="29" t="s">
        <v>87</v>
      </c>
      <c r="C14" s="30">
        <v>4847109</v>
      </c>
      <c r="D14" s="31">
        <v>44264</v>
      </c>
      <c r="E14" s="32" t="s">
        <v>90</v>
      </c>
      <c r="F14" s="29" t="s">
        <v>91</v>
      </c>
      <c r="G14" s="34">
        <v>5248848</v>
      </c>
      <c r="H14" s="27" t="s">
        <v>150</v>
      </c>
    </row>
    <row r="15" spans="1:8" ht="15.5" hidden="1" x14ac:dyDescent="0.35">
      <c r="A15" s="28"/>
      <c r="B15" s="29" t="s">
        <v>92</v>
      </c>
      <c r="C15" s="30">
        <v>4847327</v>
      </c>
      <c r="D15" s="31">
        <v>44264</v>
      </c>
      <c r="E15" s="32">
        <v>0</v>
      </c>
      <c r="F15" s="29" t="s">
        <v>93</v>
      </c>
      <c r="G15" s="34">
        <v>5249539</v>
      </c>
      <c r="H15" s="27" t="s">
        <v>150</v>
      </c>
    </row>
    <row r="16" spans="1:8" ht="15.5" hidden="1" x14ac:dyDescent="0.35">
      <c r="A16" s="28"/>
      <c r="B16" s="29" t="s">
        <v>92</v>
      </c>
      <c r="C16" s="30">
        <v>4847327</v>
      </c>
      <c r="D16" s="31">
        <v>44264</v>
      </c>
      <c r="E16" s="32" t="s">
        <v>94</v>
      </c>
      <c r="F16" s="29" t="s">
        <v>95</v>
      </c>
      <c r="G16" s="34">
        <v>5249539</v>
      </c>
      <c r="H16" s="27" t="s">
        <v>150</v>
      </c>
    </row>
    <row r="17" spans="1:8" ht="15.5" hidden="1" x14ac:dyDescent="0.35">
      <c r="A17" s="28"/>
      <c r="B17" s="29" t="s">
        <v>96</v>
      </c>
      <c r="C17" s="30" t="s">
        <v>97</v>
      </c>
      <c r="D17" s="31">
        <v>44256</v>
      </c>
      <c r="E17" s="32" t="s">
        <v>53</v>
      </c>
      <c r="F17" s="29" t="s">
        <v>98</v>
      </c>
      <c r="G17" s="30">
        <v>2039470</v>
      </c>
    </row>
    <row r="18" spans="1:8" ht="15.5" hidden="1" x14ac:dyDescent="0.35">
      <c r="A18" s="28"/>
      <c r="B18" s="29" t="s">
        <v>99</v>
      </c>
      <c r="C18" s="30" t="s">
        <v>100</v>
      </c>
      <c r="D18" s="31">
        <v>44247</v>
      </c>
      <c r="E18" s="32" t="s">
        <v>101</v>
      </c>
      <c r="F18" s="29" t="s">
        <v>102</v>
      </c>
      <c r="G18" s="30">
        <v>2039412</v>
      </c>
    </row>
    <row r="19" spans="1:8" ht="15.5" hidden="1" x14ac:dyDescent="0.35">
      <c r="A19" s="28"/>
      <c r="B19" s="29" t="s">
        <v>103</v>
      </c>
      <c r="C19" s="30" t="s">
        <v>104</v>
      </c>
      <c r="D19" s="31">
        <v>44251</v>
      </c>
      <c r="E19" s="32" t="s">
        <v>105</v>
      </c>
      <c r="F19" s="29" t="s">
        <v>106</v>
      </c>
      <c r="G19" s="30">
        <v>2037367</v>
      </c>
    </row>
    <row r="20" spans="1:8" ht="15.5" hidden="1" x14ac:dyDescent="0.35">
      <c r="A20" s="28"/>
      <c r="B20" s="29" t="s">
        <v>107</v>
      </c>
      <c r="C20" s="30" t="s">
        <v>108</v>
      </c>
      <c r="D20" s="31">
        <v>44256</v>
      </c>
      <c r="E20" s="32" t="s">
        <v>83</v>
      </c>
      <c r="F20" s="29" t="s">
        <v>109</v>
      </c>
      <c r="G20" s="30">
        <v>2036809</v>
      </c>
    </row>
    <row r="21" spans="1:8" ht="15.5" hidden="1" x14ac:dyDescent="0.35">
      <c r="A21" s="28"/>
      <c r="B21" s="29" t="s">
        <v>110</v>
      </c>
      <c r="C21" s="30">
        <v>1</v>
      </c>
      <c r="D21" s="31">
        <v>44250</v>
      </c>
      <c r="E21" s="32" t="s">
        <v>111</v>
      </c>
      <c r="F21" s="29" t="s">
        <v>112</v>
      </c>
      <c r="G21" s="30">
        <v>2034770</v>
      </c>
    </row>
    <row r="22" spans="1:8" ht="15.5" hidden="1" x14ac:dyDescent="0.35">
      <c r="A22" s="28"/>
      <c r="B22" s="29" t="s">
        <v>113</v>
      </c>
      <c r="C22" s="33">
        <v>44252</v>
      </c>
      <c r="D22" s="31">
        <v>44252</v>
      </c>
      <c r="E22" s="32" t="s">
        <v>114</v>
      </c>
      <c r="F22" s="29" t="s">
        <v>115</v>
      </c>
      <c r="G22" s="30">
        <v>2034779</v>
      </c>
    </row>
    <row r="23" spans="1:8" ht="31" hidden="1" x14ac:dyDescent="0.35">
      <c r="A23" s="28"/>
      <c r="B23" s="29" t="s">
        <v>116</v>
      </c>
      <c r="C23" s="30" t="s">
        <v>117</v>
      </c>
      <c r="D23" s="31">
        <v>44243</v>
      </c>
      <c r="E23" s="32" t="s">
        <v>118</v>
      </c>
      <c r="F23" s="29" t="s">
        <v>119</v>
      </c>
      <c r="G23" s="30">
        <v>2023214</v>
      </c>
    </row>
    <row r="24" spans="1:8" ht="31" hidden="1" x14ac:dyDescent="0.35">
      <c r="A24" s="28"/>
      <c r="B24" s="29" t="s">
        <v>54</v>
      </c>
      <c r="C24" s="30" t="s">
        <v>120</v>
      </c>
      <c r="D24" s="31">
        <v>44203</v>
      </c>
      <c r="E24" s="32" t="s">
        <v>121</v>
      </c>
      <c r="F24" s="29" t="s">
        <v>122</v>
      </c>
      <c r="G24" s="30">
        <v>2018731</v>
      </c>
    </row>
    <row r="25" spans="1:8" ht="15.5" hidden="1" x14ac:dyDescent="0.35">
      <c r="A25" s="28"/>
      <c r="B25" s="29" t="s">
        <v>87</v>
      </c>
      <c r="C25" s="30">
        <v>4835716</v>
      </c>
      <c r="D25" s="31">
        <v>44249</v>
      </c>
      <c r="E25" s="32" t="s">
        <v>123</v>
      </c>
      <c r="F25" s="29" t="s">
        <v>124</v>
      </c>
      <c r="G25" s="34">
        <v>5243044</v>
      </c>
      <c r="H25" s="27" t="s">
        <v>150</v>
      </c>
    </row>
    <row r="26" spans="1:8" ht="15.5" hidden="1" x14ac:dyDescent="0.35">
      <c r="A26" s="28"/>
      <c r="B26" s="29" t="s">
        <v>125</v>
      </c>
      <c r="C26" s="30" t="s">
        <v>126</v>
      </c>
      <c r="D26" s="31">
        <v>44244</v>
      </c>
      <c r="E26" s="32" t="s">
        <v>127</v>
      </c>
      <c r="F26" s="29" t="s">
        <v>128</v>
      </c>
      <c r="G26" s="30">
        <v>2016864</v>
      </c>
    </row>
    <row r="27" spans="1:8" ht="15.5" hidden="1" x14ac:dyDescent="0.35">
      <c r="A27" s="28"/>
      <c r="B27" s="29" t="s">
        <v>52</v>
      </c>
      <c r="C27" s="30" t="s">
        <v>126</v>
      </c>
      <c r="D27" s="31">
        <v>44244</v>
      </c>
      <c r="E27" s="32" t="s">
        <v>127</v>
      </c>
      <c r="F27" s="29" t="s">
        <v>128</v>
      </c>
      <c r="G27" s="30">
        <v>2016864</v>
      </c>
    </row>
    <row r="28" spans="1:8" ht="15.5" hidden="1" x14ac:dyDescent="0.35">
      <c r="A28" s="28"/>
      <c r="B28" s="29" t="s">
        <v>129</v>
      </c>
      <c r="C28" s="30" t="s">
        <v>130</v>
      </c>
      <c r="D28" s="31">
        <v>44229</v>
      </c>
      <c r="E28" s="32" t="s">
        <v>131</v>
      </c>
      <c r="F28" s="29" t="s">
        <v>132</v>
      </c>
      <c r="G28" s="30">
        <v>2008761</v>
      </c>
    </row>
    <row r="29" spans="1:8" ht="15.5" hidden="1" x14ac:dyDescent="0.35">
      <c r="A29" s="28"/>
      <c r="B29" s="29" t="s">
        <v>133</v>
      </c>
      <c r="C29" s="30">
        <v>4832627</v>
      </c>
      <c r="D29" s="31">
        <v>44244</v>
      </c>
      <c r="E29" s="32" t="s">
        <v>134</v>
      </c>
      <c r="F29" s="29" t="s">
        <v>135</v>
      </c>
      <c r="G29" s="34">
        <v>5242884</v>
      </c>
      <c r="H29" s="27" t="s">
        <v>150</v>
      </c>
    </row>
    <row r="30" spans="1:8" ht="46.5" hidden="1" x14ac:dyDescent="0.35">
      <c r="A30" s="28"/>
      <c r="B30" s="29" t="s">
        <v>136</v>
      </c>
      <c r="C30" s="30" t="s">
        <v>137</v>
      </c>
      <c r="D30" s="31">
        <v>44228</v>
      </c>
      <c r="E30" s="32" t="s">
        <v>138</v>
      </c>
      <c r="F30" s="29" t="s">
        <v>139</v>
      </c>
      <c r="G30" s="30">
        <v>1997202</v>
      </c>
    </row>
    <row r="31" spans="1:8" ht="31" hidden="1" x14ac:dyDescent="0.35">
      <c r="A31" s="28"/>
      <c r="B31" s="29" t="s">
        <v>140</v>
      </c>
      <c r="C31" s="30" t="s">
        <v>141</v>
      </c>
      <c r="D31" s="31">
        <v>44225</v>
      </c>
      <c r="E31" s="32" t="s">
        <v>142</v>
      </c>
      <c r="F31" s="29" t="s">
        <v>143</v>
      </c>
      <c r="G31" s="30">
        <v>1984865</v>
      </c>
    </row>
    <row r="32" spans="1:8" ht="46.5" hidden="1" x14ac:dyDescent="0.35">
      <c r="A32" s="28"/>
      <c r="B32" s="29" t="s">
        <v>136</v>
      </c>
      <c r="C32" s="30" t="s">
        <v>144</v>
      </c>
      <c r="D32" s="31">
        <v>44228</v>
      </c>
      <c r="E32" s="32" t="s">
        <v>145</v>
      </c>
      <c r="F32" s="29" t="s">
        <v>146</v>
      </c>
      <c r="G32" s="30">
        <v>1982057</v>
      </c>
    </row>
    <row r="33" spans="1:7" ht="15.5" hidden="1" x14ac:dyDescent="0.35">
      <c r="A33" s="28"/>
      <c r="B33" s="29" t="s">
        <v>136</v>
      </c>
      <c r="C33" s="30" t="s">
        <v>147</v>
      </c>
      <c r="D33" s="31">
        <v>44225</v>
      </c>
      <c r="E33" s="32" t="s">
        <v>148</v>
      </c>
      <c r="F33" s="29" t="s">
        <v>149</v>
      </c>
      <c r="G33" s="30">
        <v>1981992</v>
      </c>
    </row>
  </sheetData>
  <autoFilter ref="A1:R33" xr:uid="{00000000-0009-0000-0000-000002000000}">
    <filterColumn colId="7">
      <filters>
        <filter val="конк"/>
      </filters>
    </filterColumn>
  </autoFilter>
  <hyperlinks>
    <hyperlink ref="A2" r:id="rId1" display="http://new.mdm.uz/TreasInfo/ContractRegistration" xr:uid="{00000000-0004-0000-0200-000000000000}"/>
    <hyperlink ref="A3" r:id="rId2" display="http://new.mdm.uz/TreasInfo/ContractRegistration" xr:uid="{00000000-0004-0000-0200-000001000000}"/>
    <hyperlink ref="A4" r:id="rId3" display="http://new.mdm.uz/TreasInfo/ContractRegistration" xr:uid="{00000000-0004-0000-0200-000002000000}"/>
    <hyperlink ref="A5" r:id="rId4" display="http://new.mdm.uz/TreasInfo/ContractRegistration" xr:uid="{00000000-0004-0000-0200-000003000000}"/>
    <hyperlink ref="A6" r:id="rId5" display="http://new.mdm.uz/TreasInfo/ContractRegistration" xr:uid="{00000000-0004-0000-0200-000004000000}"/>
    <hyperlink ref="A7" r:id="rId6" display="http://new.mdm.uz/TreasInfo/ContractRegistration" xr:uid="{00000000-0004-0000-0200-000005000000}"/>
    <hyperlink ref="A8" r:id="rId7" display="http://new.mdm.uz/TreasInfo/ContractRegistration" xr:uid="{00000000-0004-0000-0200-000006000000}"/>
    <hyperlink ref="A9" r:id="rId8" display="http://new.mdm.uz/TreasInfo/ContractRegistration" xr:uid="{00000000-0004-0000-0200-000007000000}"/>
    <hyperlink ref="A10" r:id="rId9" display="http://new.mdm.uz/TreasInfo/ContractRegistration" xr:uid="{00000000-0004-0000-0200-000008000000}"/>
    <hyperlink ref="A11" r:id="rId10" display="http://new.mdm.uz/TreasInfo/ContractRegistration" xr:uid="{00000000-0004-0000-0200-000009000000}"/>
    <hyperlink ref="A12" r:id="rId11" display="http://new.mdm.uz/TreasInfo/ContractRegistration" xr:uid="{00000000-0004-0000-0200-00000A000000}"/>
    <hyperlink ref="A13" r:id="rId12" display="http://new.mdm.uz/TreasInfo/ContractRegistration" xr:uid="{00000000-0004-0000-0200-00000B000000}"/>
    <hyperlink ref="A14" r:id="rId13" display="http://new.mdm.uz/TreasInfo/ContractRegistration" xr:uid="{00000000-0004-0000-0200-00000C000000}"/>
    <hyperlink ref="A15" r:id="rId14" display="http://new.mdm.uz/TreasInfo/ContractRegistration" xr:uid="{00000000-0004-0000-0200-00000D000000}"/>
    <hyperlink ref="A16" r:id="rId15" display="http://new.mdm.uz/TreasInfo/ContractRegistration" xr:uid="{00000000-0004-0000-0200-00000E000000}"/>
    <hyperlink ref="A17" r:id="rId16" display="http://new.mdm.uz/TreasInfo/ContractRegistration" xr:uid="{00000000-0004-0000-0200-00000F000000}"/>
    <hyperlink ref="A18" r:id="rId17" display="http://new.mdm.uz/TreasInfo/ContractRegistration" xr:uid="{00000000-0004-0000-0200-000010000000}"/>
    <hyperlink ref="A19" r:id="rId18" display="http://new.mdm.uz/TreasInfo/ContractRegistration" xr:uid="{00000000-0004-0000-0200-000011000000}"/>
    <hyperlink ref="A20" r:id="rId19" display="http://new.mdm.uz/TreasInfo/ContractRegistration" xr:uid="{00000000-0004-0000-0200-000012000000}"/>
    <hyperlink ref="A21" r:id="rId20" display="http://new.mdm.uz/TreasInfo/ContractRegistration" xr:uid="{00000000-0004-0000-0200-000013000000}"/>
    <hyperlink ref="A22" r:id="rId21" display="http://new.mdm.uz/TreasInfo/ContractRegistration" xr:uid="{00000000-0004-0000-0200-000014000000}"/>
    <hyperlink ref="A23" r:id="rId22" display="http://new.mdm.uz/TreasInfo/ContractRegistration" xr:uid="{00000000-0004-0000-0200-000015000000}"/>
    <hyperlink ref="A24" r:id="rId23" display="http://new.mdm.uz/TreasInfo/ContractRegistration" xr:uid="{00000000-0004-0000-0200-000016000000}"/>
    <hyperlink ref="A25" r:id="rId24" display="http://new.mdm.uz/TreasInfo/ContractRegistration" xr:uid="{00000000-0004-0000-0200-000017000000}"/>
    <hyperlink ref="A26" r:id="rId25" display="http://new.mdm.uz/TreasInfo/ContractRegistration" xr:uid="{00000000-0004-0000-0200-000018000000}"/>
    <hyperlink ref="A27" r:id="rId26" display="http://new.mdm.uz/TreasInfo/ContractRegistration" xr:uid="{00000000-0004-0000-0200-000019000000}"/>
    <hyperlink ref="A28" r:id="rId27" display="http://new.mdm.uz/TreasInfo/ContractRegistration" xr:uid="{00000000-0004-0000-0200-00001A000000}"/>
    <hyperlink ref="A29" r:id="rId28" display="http://new.mdm.uz/TreasInfo/ContractRegistration" xr:uid="{00000000-0004-0000-0200-00001B000000}"/>
    <hyperlink ref="A30" r:id="rId29" display="http://new.mdm.uz/TreasInfo/ContractRegistration" xr:uid="{00000000-0004-0000-0200-00001C000000}"/>
    <hyperlink ref="A31" r:id="rId30" display="http://new.mdm.uz/TreasInfo/ContractRegistration" xr:uid="{00000000-0004-0000-0200-00001D000000}"/>
    <hyperlink ref="A32" r:id="rId31" display="http://new.mdm.uz/TreasInfo/ContractRegistration" xr:uid="{00000000-0004-0000-0200-00001E000000}"/>
    <hyperlink ref="A33" r:id="rId32" display="http://new.mdm.uz/TreasInfo/ContractRegistration" xr:uid="{00000000-0004-0000-0200-00001F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0"/>
  <sheetViews>
    <sheetView workbookViewId="0">
      <selection activeCell="B7" sqref="B7"/>
    </sheetView>
  </sheetViews>
  <sheetFormatPr defaultRowHeight="14.5" x14ac:dyDescent="0.35"/>
  <cols>
    <col min="2" max="2" width="71.54296875" bestFit="1" customWidth="1"/>
    <col min="3" max="3" width="10" bestFit="1" customWidth="1"/>
    <col min="4" max="4" width="13.7265625" bestFit="1" customWidth="1"/>
  </cols>
  <sheetData>
    <row r="2" spans="1:4" ht="15" thickBot="1" x14ac:dyDescent="0.4">
      <c r="A2">
        <v>1</v>
      </c>
      <c r="B2" s="41" t="s">
        <v>158</v>
      </c>
      <c r="C2" s="41">
        <v>200473973</v>
      </c>
      <c r="D2" s="42" t="s">
        <v>159</v>
      </c>
    </row>
    <row r="3" spans="1:4" ht="15" thickBot="1" x14ac:dyDescent="0.4">
      <c r="A3">
        <v>2</v>
      </c>
      <c r="B3" s="43" t="s">
        <v>160</v>
      </c>
      <c r="C3" s="43">
        <v>200850734</v>
      </c>
      <c r="D3" s="44" t="s">
        <v>159</v>
      </c>
    </row>
    <row r="4" spans="1:4" ht="15" thickBot="1" x14ac:dyDescent="0.4">
      <c r="A4">
        <v>3</v>
      </c>
      <c r="B4" s="45" t="s">
        <v>161</v>
      </c>
      <c r="C4" s="45">
        <v>201309518</v>
      </c>
      <c r="D4" s="46" t="s">
        <v>159</v>
      </c>
    </row>
    <row r="5" spans="1:4" ht="15" thickBot="1" x14ac:dyDescent="0.4">
      <c r="A5">
        <v>4</v>
      </c>
      <c r="B5" s="43" t="s">
        <v>167</v>
      </c>
      <c r="C5" s="43">
        <v>201212781</v>
      </c>
      <c r="D5" s="44" t="s">
        <v>159</v>
      </c>
    </row>
    <row r="6" spans="1:4" ht="15" thickBot="1" x14ac:dyDescent="0.4">
      <c r="A6">
        <v>5</v>
      </c>
      <c r="B6" s="45" t="s">
        <v>162</v>
      </c>
      <c r="C6" s="45">
        <v>201775991</v>
      </c>
      <c r="D6" s="46" t="s">
        <v>159</v>
      </c>
    </row>
    <row r="7" spans="1:4" ht="15" thickBot="1" x14ac:dyDescent="0.4">
      <c r="A7">
        <v>6</v>
      </c>
      <c r="B7" s="43" t="s">
        <v>163</v>
      </c>
      <c r="C7" s="43">
        <v>200413176</v>
      </c>
      <c r="D7" s="44" t="s">
        <v>159</v>
      </c>
    </row>
    <row r="8" spans="1:4" ht="15" thickBot="1" x14ac:dyDescent="0.4">
      <c r="A8">
        <v>7</v>
      </c>
      <c r="B8" s="45" t="s">
        <v>166</v>
      </c>
      <c r="C8" s="45">
        <v>200237664</v>
      </c>
      <c r="D8" s="46" t="s">
        <v>159</v>
      </c>
    </row>
    <row r="9" spans="1:4" ht="15" thickBot="1" x14ac:dyDescent="0.4">
      <c r="A9">
        <v>8</v>
      </c>
      <c r="B9" s="47" t="s">
        <v>165</v>
      </c>
      <c r="C9" s="47">
        <v>200145193</v>
      </c>
      <c r="D9" s="48" t="s">
        <v>159</v>
      </c>
    </row>
    <row r="10" spans="1:4" ht="15" thickBot="1" x14ac:dyDescent="0.4">
      <c r="A10">
        <v>9</v>
      </c>
      <c r="B10" s="49" t="s">
        <v>164</v>
      </c>
      <c r="C10" s="49">
        <v>200342606</v>
      </c>
      <c r="D10" s="50" t="s">
        <v>159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</vt:lpstr>
      <vt:lpstr>2020</vt:lpstr>
      <vt:lpstr>Лист1</vt:lpstr>
      <vt:lpstr>Лист2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Bobomatov Otabek Kozimovich</dc:creator>
  <cp:lastModifiedBy>Иминджанов Умид Бахрамович</cp:lastModifiedBy>
  <cp:lastPrinted>2021-10-20T06:42:58Z</cp:lastPrinted>
  <dcterms:created xsi:type="dcterms:W3CDTF">2021-05-06T07:16:07Z</dcterms:created>
  <dcterms:modified xsi:type="dcterms:W3CDTF">2021-10-20T06:54:31Z</dcterms:modified>
</cp:coreProperties>
</file>